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0" windowWidth="20115" windowHeight="7770"/>
  </bookViews>
  <sheets>
    <sheet name="KPI-2022" sheetId="1" r:id="rId1"/>
    <sheet name="Sheet4" sheetId="4" r:id="rId2"/>
  </sheets>
  <definedNames>
    <definedName name="_xlnm.Print_Area" localSheetId="0">'KPI-2022'!$A$1:$K$69</definedName>
  </definedNames>
  <calcPr calcId="145621"/>
</workbook>
</file>

<file path=xl/calcChain.xml><?xml version="1.0" encoding="utf-8"?>
<calcChain xmlns="http://schemas.openxmlformats.org/spreadsheetml/2006/main">
  <c r="K34" i="1" l="1"/>
  <c r="K21" i="1" l="1"/>
  <c r="K62" i="1" l="1"/>
  <c r="K68" i="1" s="1"/>
  <c r="K46" i="1" l="1"/>
  <c r="K43" i="1"/>
  <c r="K41" i="1"/>
  <c r="K47" i="1" l="1"/>
  <c r="K67" i="1" s="1"/>
  <c r="K69" i="1" s="1"/>
</calcChain>
</file>

<file path=xl/sharedStrings.xml><?xml version="1.0" encoding="utf-8"?>
<sst xmlns="http://schemas.openxmlformats.org/spreadsheetml/2006/main" count="140" uniqueCount="127">
  <si>
    <t>Base Line</t>
  </si>
  <si>
    <t>Target</t>
  </si>
  <si>
    <t>Broad Activity Area</t>
  </si>
  <si>
    <t>Total</t>
  </si>
  <si>
    <t>Sub Total</t>
  </si>
  <si>
    <t>-</t>
  </si>
  <si>
    <t>1.1.1 Production of Certified Seed Paddy</t>
  </si>
  <si>
    <t>1.1.2 Production of Self Seed Paddy</t>
  </si>
  <si>
    <t>1.1.3 Increased  total production of quality guaranteed OFC seed (Mt)</t>
  </si>
  <si>
    <t>1.1.1 Increased  total production of certified seed  paddy (Mt)</t>
  </si>
  <si>
    <t>KPIs</t>
  </si>
  <si>
    <t>1.2.1 Increased average yield of paddy (Mt/ha)</t>
  </si>
  <si>
    <t>1.2.1  Paddy Yaya development programme</t>
  </si>
  <si>
    <t>Sectoral Summary of Needs</t>
  </si>
  <si>
    <t>Component</t>
  </si>
  <si>
    <t>Grand Total</t>
  </si>
  <si>
    <t>Sector :- Agriculture</t>
  </si>
  <si>
    <t>1.1.2  Increased  total production of quality guaranteed Seed paddy      ( Mt )</t>
  </si>
  <si>
    <t>1.1.3 Production of Quality Guaranteed OFC Seeds</t>
  </si>
  <si>
    <t xml:space="preserve">1.1.4  No.Of nurseries quality Planting materials  produced </t>
  </si>
  <si>
    <t>1.1.4 Production of quality assured planting materials and nursery plants (Development of nurseries)</t>
  </si>
  <si>
    <t>1.2.2 Weedy rice controlling programme</t>
  </si>
  <si>
    <t>1.2.3 Increased average yield of vegetables  (Mt/ha)</t>
  </si>
  <si>
    <t>1.2.3 Productivity Improvement of Vegetable Cultivation</t>
  </si>
  <si>
    <t>4.1.2 Development of poddiwela farm</t>
  </si>
  <si>
    <t>4.1.3 Development of Telijjawila farm</t>
  </si>
  <si>
    <t>1.  Production, Productivity Improvement</t>
  </si>
  <si>
    <t>Total of Component 01</t>
  </si>
  <si>
    <t>1.5.1 Increased the efficiency of water management %</t>
  </si>
  <si>
    <t>S. No.</t>
  </si>
  <si>
    <t>SDG Target No.&amp;Indicator No.</t>
  </si>
  <si>
    <t>Component And Budget (Rs. Mn)</t>
  </si>
  <si>
    <t>Sub Component And Budget (Rs. Mn)</t>
  </si>
  <si>
    <t>Outcome</t>
  </si>
  <si>
    <t>Output</t>
  </si>
  <si>
    <t>1.2.5 Productivity Improvement of Fruit cultivation</t>
  </si>
  <si>
    <t>1.2.4. Promotion of Vegetable Production by Green Agriculture</t>
  </si>
  <si>
    <t>1.2.6 Productivity improvement of OFC cultivation</t>
  </si>
  <si>
    <t>1.2.8 GAP Certification</t>
  </si>
  <si>
    <t>1.2.9. Management  of Pest Out Break and wild animal Damage</t>
  </si>
  <si>
    <t>1.2.10 Strengthening Of Crop Clinic Programme</t>
  </si>
  <si>
    <t>1.2.12. Productivity improvement of mushroom cultivations</t>
  </si>
  <si>
    <t>1.3.1 Devolopment of fruit cultivation , Devolopment of Commercial level fruit Cultivation.</t>
  </si>
  <si>
    <t>1.3.2. Fruit Village Programme</t>
  </si>
  <si>
    <t>1.3.3 Enhancement of  Special Vegetable Crops</t>
  </si>
  <si>
    <t>1.3.5 Devolopment of  Yam Cultivation.</t>
  </si>
  <si>
    <t>1.4.1 Promotion of Eco Friendly Home Gardens</t>
  </si>
  <si>
    <t>1.3.5  Increased Total production of yam (mt)</t>
  </si>
  <si>
    <t>1.3.1 Increased total production of Fruits( Mt)</t>
  </si>
  <si>
    <t>1.2.12. Increased average yield of mushroom per 1000 capacity compots per one cultivation</t>
  </si>
  <si>
    <t>1.2.11 Increased  total No. of lands extent under mechanization (ha) %</t>
  </si>
  <si>
    <t>1.2.5 Increased average yield of fruits (Mt/ha)</t>
  </si>
  <si>
    <t>1.2.6 Increased average yield of OFC (mt/ha)</t>
  </si>
  <si>
    <t>1.2.8.  No. of GAP certified farms</t>
  </si>
  <si>
    <t>1.2.9 Pest out Break and wild animal free extent of land (%)</t>
  </si>
  <si>
    <t xml:space="preserve">1.2.10 No. of  crop clinic programmes conducted per year </t>
  </si>
  <si>
    <t>1.2.4. Increased average yield of  Vegetable Production by Green Agriculture  (Mt/ha)</t>
  </si>
  <si>
    <t>1.3.2.Increased total production of Fruits( Mt)</t>
  </si>
  <si>
    <t>1.1.3. No. of extent cultivated (Ha)</t>
  </si>
  <si>
    <t>1.1.1. No. of extent cultivated (Ha)</t>
  </si>
  <si>
    <t>1.2.2. % of Purification of Seed Paddy</t>
  </si>
  <si>
    <t>1.2.5. No. of extent under Productivity Improved (Ha)</t>
  </si>
  <si>
    <t xml:space="preserve">1.2.12. No. of extent under Productivity Improved </t>
  </si>
  <si>
    <t>1.2.7. Produced Agricultural Products without Environmental Hazards</t>
  </si>
  <si>
    <t>1.2.1 No. of Paddy Yaya Developed</t>
  </si>
  <si>
    <t>1.3.1. Cultivated Extent of Fruits (Ha)</t>
  </si>
  <si>
    <t>1.3.3. No. of Vegetable cultivation developed (Ha)</t>
  </si>
  <si>
    <t>1.3.4. No. of Bee colonies increased</t>
  </si>
  <si>
    <t>1.3.3. Increased the percentage of lands producing special vegetable crops %</t>
  </si>
  <si>
    <t xml:space="preserve">No. of Units developed in the Farm </t>
  </si>
  <si>
    <t>1.2.10. No. of conducted Crop clinics</t>
  </si>
  <si>
    <t>1.3.2. No. of extent Cultivated (Ha)</t>
  </si>
  <si>
    <t>2. Capacity Building</t>
  </si>
  <si>
    <t>4.1.1. Development of Deputy Director Office</t>
  </si>
  <si>
    <t xml:space="preserve"> 4.1.2 Development of labuduwa farm</t>
  </si>
  <si>
    <t>No. of Units developed in the Farm &amp; Ruhunu Rasara Outlet</t>
  </si>
  <si>
    <t>4.1.4 Development of Ridiyagama farm &amp; Ruhunu Rasara Outlet</t>
  </si>
  <si>
    <t>1.2.2 Reduced Intencity of spreading of weedy rice %</t>
  </si>
  <si>
    <t>1.2.11 Introduction of  agric. equipment &amp; machines</t>
  </si>
  <si>
    <t xml:space="preserve">1.4.1 Increased Percentage of Eco friendly home gardens </t>
  </si>
  <si>
    <t>No. of units  developed extension office</t>
  </si>
  <si>
    <t>Form 3</t>
  </si>
  <si>
    <t>Annual Development Plan - 2022</t>
  </si>
  <si>
    <t>Provincial Specific Development Grant (PSDG)</t>
  </si>
  <si>
    <t>Department/Agency :    Department of Agriculture</t>
  </si>
  <si>
    <t>Ministry:                          Ministry of Agriculture, Agrarian Services, Irrigation,Co-operative ....................... , Southern Province.</t>
  </si>
  <si>
    <t>Sector :                             Agriculture</t>
  </si>
  <si>
    <t xml:space="preserve">                                 Total Budget for the Sector (Rs.Mn.)   -  79.00</t>
  </si>
  <si>
    <t>Component and Budget (Rs. Mn.)</t>
  </si>
  <si>
    <t>SDG Target No. &amp; Indicator No.</t>
  </si>
  <si>
    <t>Sub Component And Budget (Rs. Mn.)</t>
  </si>
  <si>
    <t>Outcomes</t>
  </si>
  <si>
    <t>Baseline</t>
  </si>
  <si>
    <t>Budget (Rs.Mn.)</t>
  </si>
  <si>
    <t>1.1.2. No. of 2 Kgs &amp; 5Kgs Seed Paddy Packets Distributed</t>
  </si>
  <si>
    <t>1.1.4. No. of Nurseries developed</t>
  </si>
  <si>
    <t>1.1 Quality Improvement of seed, planting materials and crops. (6.7469)</t>
  </si>
  <si>
    <t>1.2.3. No. of Vegetable land extent under Productivity Improved (Ha)</t>
  </si>
  <si>
    <t>1.2.7 (Increased the) percentage of farms following environmental friendly pests &amp; disease management programme</t>
  </si>
  <si>
    <t>1.2.7 Promotion of environmental friendly pests &amp; disease management Systems.</t>
  </si>
  <si>
    <t>1.2.4. No. of land extent Cultivated (Ha) under Green Agriculture.</t>
  </si>
  <si>
    <t>1.2.6. No. of land extent under Productivity Improved (Ha)</t>
  </si>
  <si>
    <t>1.2.8. No. of Certified Farms under GAP</t>
  </si>
  <si>
    <t>1.2.9. No. of Pest out break control Programmes conducted.</t>
  </si>
  <si>
    <t>1.2.11. No. of  Agri Tools &amp;Machines introduced</t>
  </si>
  <si>
    <t>1.3.4.  total production of bee honey Incresed (mt)</t>
  </si>
  <si>
    <t xml:space="preserve">1.3.4 Development of Bee keeping </t>
  </si>
  <si>
    <t>1.3.5. No. of land extent cultivated Yam (ha)</t>
  </si>
  <si>
    <t>1.4.1. No. of ecofriendly  Home Gardens developed</t>
  </si>
  <si>
    <t>1.5.1. No. of Irrigation systems &amp; Agro. Wells Constructed.</t>
  </si>
  <si>
    <t xml:space="preserve">Component 4 : - </t>
  </si>
  <si>
    <t>4.2.1. Increase the percentage of beneficiaries benefited from Agriculture extension service</t>
  </si>
  <si>
    <t>4.2.2. Increment of income of farm as a percentage %</t>
  </si>
  <si>
    <t>4.2.3.  Increment of income of farm as a percentage %</t>
  </si>
  <si>
    <t>4.2.4.  Increment of income of farm as a percentage %</t>
  </si>
  <si>
    <t>4.2.5.  Increment of income of farm as a percentage %</t>
  </si>
  <si>
    <t>Production, Productivity Improvement -55.4492</t>
  </si>
  <si>
    <t>1.3.Crop Diversification &amp; Crop zoning.-7.3636</t>
  </si>
  <si>
    <t>1.4.Homestead Development - 1.9487</t>
  </si>
  <si>
    <t>1.5.Soil and Water Conservation-3.8100</t>
  </si>
  <si>
    <t>4.2.Capacity development of government organizations. -16.8413</t>
  </si>
  <si>
    <t>Capacity Building -16.8413</t>
  </si>
  <si>
    <t xml:space="preserve">1.5.1 Water management for Commercial Farming </t>
  </si>
  <si>
    <t>1.5.1.2 No of Land Extent Covered</t>
  </si>
  <si>
    <t>1.3.2.2 No of Fruit Vilages Developed</t>
  </si>
  <si>
    <t>1.2. Introduction of new technologies &amp; good management practices.-35.6070</t>
  </si>
  <si>
    <t>Total Budget for the Component 1 (Rs.Mn.)-55.1782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</si>
</sst>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0000"/>
    <numFmt numFmtId="166" formatCode="0_);\(0\)"/>
    <numFmt numFmtId="167" formatCode="_(* #,##0_);_(* \(#,##0\);_(* &quot;-&quot;??_);_(@_)"/>
    <numFmt numFmtId="168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12" xfId="0" applyFont="1" applyBorder="1"/>
    <xf numFmtId="0" fontId="2" fillId="0" borderId="14" xfId="0" applyFont="1" applyBorder="1"/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2" fillId="0" borderId="13" xfId="0" applyNumberFormat="1" applyFont="1" applyBorder="1" applyAlignment="1">
      <alignment horizontal="right" vertical="top"/>
    </xf>
    <xf numFmtId="0" fontId="2" fillId="0" borderId="0" xfId="0" applyFont="1"/>
    <xf numFmtId="0" fontId="2" fillId="0" borderId="0" xfId="0" applyFont="1" applyFill="1"/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vertical="top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Alignment="1">
      <alignment vertical="top"/>
    </xf>
    <xf numFmtId="0" fontId="4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10" xfId="0" applyFont="1" applyBorder="1"/>
    <xf numFmtId="0" fontId="7" fillId="0" borderId="0" xfId="0" applyFont="1" applyBorder="1"/>
    <xf numFmtId="0" fontId="4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3" fontId="2" fillId="2" borderId="0" xfId="0" applyNumberFormat="1" applyFont="1" applyFill="1" applyBorder="1" applyAlignment="1">
      <alignment vertical="top"/>
    </xf>
    <xf numFmtId="0" fontId="2" fillId="0" borderId="0" xfId="0" applyFont="1" applyFill="1" applyBorder="1"/>
    <xf numFmtId="0" fontId="5" fillId="0" borderId="0" xfId="0" applyFont="1" applyFill="1" applyBorder="1" applyAlignment="1">
      <alignment vertical="center"/>
    </xf>
    <xf numFmtId="168" fontId="6" fillId="3" borderId="1" xfId="1" applyNumberFormat="1" applyFont="1" applyFill="1" applyBorder="1" applyAlignment="1">
      <alignment horizontal="center" vertical="center" wrapText="1"/>
    </xf>
    <xf numFmtId="168" fontId="6" fillId="3" borderId="1" xfId="0" applyNumberFormat="1" applyFont="1" applyFill="1" applyBorder="1" applyAlignment="1">
      <alignment horizontal="center" vertical="center"/>
    </xf>
    <xf numFmtId="168" fontId="5" fillId="3" borderId="4" xfId="1" applyNumberFormat="1" applyFont="1" applyFill="1" applyBorder="1" applyAlignment="1">
      <alignment horizontal="center" vertical="center" wrapText="1"/>
    </xf>
    <xf numFmtId="168" fontId="4" fillId="3" borderId="1" xfId="0" applyNumberFormat="1" applyFont="1" applyFill="1" applyBorder="1" applyAlignment="1">
      <alignment vertical="center" wrapText="1"/>
    </xf>
    <xf numFmtId="168" fontId="4" fillId="4" borderId="1" xfId="0" applyNumberFormat="1" applyFont="1" applyFill="1" applyBorder="1" applyAlignment="1">
      <alignment horizontal="center" vertical="center"/>
    </xf>
    <xf numFmtId="168" fontId="7" fillId="4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Border="1" applyAlignment="1">
      <alignment horizontal="right" vertical="center"/>
    </xf>
    <xf numFmtId="168" fontId="7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center"/>
    </xf>
    <xf numFmtId="168" fontId="6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0" xfId="0" applyNumberFormat="1" applyFont="1" applyFill="1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/>
    </xf>
    <xf numFmtId="9" fontId="2" fillId="0" borderId="2" xfId="2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4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9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68" fontId="2" fillId="0" borderId="2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69"/>
  <sheetViews>
    <sheetView tabSelected="1" zoomScale="90" zoomScaleNormal="90" workbookViewId="0">
      <selection activeCell="A57" sqref="A57:XFD61"/>
    </sheetView>
  </sheetViews>
  <sheetFormatPr defaultRowHeight="15" x14ac:dyDescent="0.25"/>
  <cols>
    <col min="1" max="1" width="5.7109375" style="6" customWidth="1"/>
    <col min="2" max="3" width="18.140625" style="6" customWidth="1"/>
    <col min="4" max="4" width="22.5703125" style="6" customWidth="1"/>
    <col min="5" max="5" width="24" style="6" customWidth="1"/>
    <col min="6" max="7" width="8.7109375" style="24" customWidth="1"/>
    <col min="8" max="8" width="8.5703125" style="24" customWidth="1"/>
    <col min="9" max="10" width="19.5703125" style="6" customWidth="1"/>
    <col min="11" max="11" width="12.140625" style="26" customWidth="1"/>
    <col min="12" max="12" width="9.140625" style="6"/>
    <col min="13" max="13" width="13.7109375" style="6" customWidth="1"/>
    <col min="14" max="16384" width="9.140625" style="6"/>
  </cols>
  <sheetData>
    <row r="1" spans="1:18" ht="15" customHeight="1" x14ac:dyDescent="0.25">
      <c r="A1" s="1"/>
      <c r="B1" s="2"/>
      <c r="C1" s="2"/>
      <c r="D1" s="3"/>
      <c r="E1" s="2"/>
      <c r="F1" s="3"/>
      <c r="G1" s="2"/>
      <c r="H1" s="2"/>
      <c r="I1" s="4"/>
      <c r="J1" s="4"/>
      <c r="K1" s="5" t="s">
        <v>81</v>
      </c>
      <c r="M1" s="7"/>
    </row>
    <row r="2" spans="1:18" ht="20.100000000000001" customHeight="1" x14ac:dyDescent="0.25">
      <c r="A2" s="115" t="s">
        <v>82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M2" s="7"/>
    </row>
    <row r="3" spans="1:18" ht="9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10"/>
      <c r="M3" s="7"/>
    </row>
    <row r="4" spans="1:18" ht="18" customHeight="1" x14ac:dyDescent="0.25">
      <c r="A4" s="123" t="s">
        <v>83</v>
      </c>
      <c r="B4" s="124"/>
      <c r="C4" s="124"/>
      <c r="D4" s="124"/>
      <c r="E4" s="124"/>
      <c r="F4" s="124"/>
      <c r="G4" s="124"/>
      <c r="H4" s="124"/>
      <c r="I4" s="124"/>
      <c r="J4" s="124"/>
      <c r="K4" s="125"/>
      <c r="M4" s="7"/>
    </row>
    <row r="5" spans="1:18" ht="18" customHeight="1" x14ac:dyDescent="0.25">
      <c r="A5" s="45"/>
      <c r="B5" s="14"/>
      <c r="C5" s="14"/>
      <c r="D5" s="14"/>
      <c r="E5" s="14"/>
      <c r="F5" s="14"/>
      <c r="G5" s="14"/>
      <c r="H5" s="14"/>
      <c r="I5" s="14"/>
      <c r="J5" s="14"/>
      <c r="K5" s="46"/>
      <c r="M5" s="7"/>
    </row>
    <row r="6" spans="1:18" ht="16.5" customHeight="1" x14ac:dyDescent="0.25">
      <c r="A6" s="47" t="s">
        <v>85</v>
      </c>
      <c r="B6" s="48"/>
      <c r="C6" s="48"/>
      <c r="D6" s="48"/>
      <c r="E6" s="12"/>
      <c r="F6" s="11"/>
      <c r="G6" s="11"/>
      <c r="H6" s="11"/>
      <c r="I6" s="11"/>
      <c r="J6" s="11"/>
      <c r="K6" s="13"/>
      <c r="M6" s="7"/>
    </row>
    <row r="7" spans="1:18" ht="16.5" customHeight="1" x14ac:dyDescent="0.25">
      <c r="A7" s="47" t="s">
        <v>84</v>
      </c>
      <c r="B7" s="48"/>
      <c r="C7" s="48"/>
      <c r="D7" s="48"/>
      <c r="E7" s="12"/>
      <c r="F7" s="11"/>
      <c r="G7" s="11"/>
      <c r="H7" s="11"/>
      <c r="I7" s="11"/>
      <c r="J7" s="11"/>
      <c r="K7" s="13"/>
      <c r="M7" s="7"/>
    </row>
    <row r="8" spans="1:18" ht="15.75" customHeight="1" x14ac:dyDescent="0.25">
      <c r="A8" s="47" t="s">
        <v>86</v>
      </c>
      <c r="B8" s="48"/>
      <c r="C8" s="48"/>
      <c r="D8" s="48"/>
      <c r="F8" s="11"/>
      <c r="G8" s="14"/>
      <c r="H8" s="14"/>
      <c r="I8" s="14"/>
      <c r="J8" s="14"/>
      <c r="K8" s="15"/>
      <c r="M8" s="7"/>
    </row>
    <row r="9" spans="1:18" ht="15.75" customHeight="1" x14ac:dyDescent="0.25">
      <c r="A9" s="47"/>
      <c r="B9" s="48"/>
      <c r="C9" s="48"/>
      <c r="D9" s="48"/>
      <c r="F9" s="11"/>
      <c r="G9" s="14"/>
      <c r="H9" s="14"/>
      <c r="I9" s="14"/>
      <c r="J9" s="14"/>
      <c r="K9" s="15"/>
      <c r="M9" s="7"/>
    </row>
    <row r="10" spans="1:18" ht="15.75" customHeight="1" x14ac:dyDescent="0.25">
      <c r="A10" s="47"/>
      <c r="B10" s="48"/>
      <c r="C10" s="48"/>
      <c r="D10" s="22" t="s">
        <v>87</v>
      </c>
      <c r="E10" s="22"/>
      <c r="F10" s="22"/>
      <c r="G10" s="22"/>
      <c r="H10" s="22"/>
      <c r="I10" s="14"/>
      <c r="J10" s="14"/>
      <c r="K10" s="15"/>
      <c r="M10" s="7"/>
    </row>
    <row r="11" spans="1:18" ht="15.75" customHeight="1" x14ac:dyDescent="0.25">
      <c r="A11" s="47"/>
      <c r="B11" s="48"/>
      <c r="C11" s="48"/>
      <c r="D11" s="130" t="s">
        <v>126</v>
      </c>
      <c r="E11" s="130"/>
      <c r="F11" s="130"/>
      <c r="G11" s="130"/>
      <c r="H11" s="130"/>
      <c r="I11" s="53"/>
      <c r="J11" s="53"/>
      <c r="K11" s="15"/>
      <c r="M11" s="7"/>
    </row>
    <row r="12" spans="1:18" s="20" customFormat="1" ht="19.5" customHeight="1" x14ac:dyDescent="0.25">
      <c r="A12" s="50"/>
      <c r="B12" s="50"/>
      <c r="C12" s="50"/>
      <c r="J12" s="49"/>
      <c r="K12" s="51"/>
      <c r="M12" s="52"/>
    </row>
    <row r="13" spans="1:18" ht="19.5" customHeight="1" x14ac:dyDescent="0.25">
      <c r="A13" s="129" t="s">
        <v>29</v>
      </c>
      <c r="B13" s="118" t="s">
        <v>88</v>
      </c>
      <c r="C13" s="118" t="s">
        <v>89</v>
      </c>
      <c r="D13" s="118" t="s">
        <v>90</v>
      </c>
      <c r="E13" s="119" t="s">
        <v>91</v>
      </c>
      <c r="F13" s="119"/>
      <c r="G13" s="119"/>
      <c r="H13" s="119"/>
      <c r="I13" s="126" t="s">
        <v>2</v>
      </c>
      <c r="J13" s="126" t="s">
        <v>34</v>
      </c>
      <c r="K13" s="120" t="s">
        <v>93</v>
      </c>
      <c r="M13" s="7"/>
    </row>
    <row r="14" spans="1:18" ht="30" customHeight="1" x14ac:dyDescent="0.25">
      <c r="A14" s="129"/>
      <c r="B14" s="118"/>
      <c r="C14" s="118"/>
      <c r="D14" s="118"/>
      <c r="E14" s="118" t="s">
        <v>10</v>
      </c>
      <c r="F14" s="41" t="s">
        <v>92</v>
      </c>
      <c r="G14" s="118" t="s">
        <v>1</v>
      </c>
      <c r="H14" s="118"/>
      <c r="I14" s="127"/>
      <c r="J14" s="127"/>
      <c r="K14" s="121"/>
    </row>
    <row r="15" spans="1:18" x14ac:dyDescent="0.25">
      <c r="A15" s="129"/>
      <c r="B15" s="118"/>
      <c r="C15" s="118"/>
      <c r="D15" s="118"/>
      <c r="E15" s="118"/>
      <c r="F15" s="118">
        <v>2017</v>
      </c>
      <c r="G15" s="118">
        <v>2022</v>
      </c>
      <c r="H15" s="118">
        <v>2023</v>
      </c>
      <c r="I15" s="127"/>
      <c r="J15" s="127"/>
      <c r="K15" s="121"/>
    </row>
    <row r="16" spans="1:18" ht="30" customHeight="1" x14ac:dyDescent="0.25">
      <c r="A16" s="129"/>
      <c r="B16" s="118"/>
      <c r="C16" s="118"/>
      <c r="D16" s="118"/>
      <c r="E16" s="118"/>
      <c r="F16" s="118"/>
      <c r="G16" s="118"/>
      <c r="H16" s="118"/>
      <c r="I16" s="128"/>
      <c r="J16" s="128"/>
      <c r="K16" s="122"/>
      <c r="M16" s="17"/>
      <c r="N16" s="17"/>
      <c r="O16" s="17"/>
      <c r="P16" s="17"/>
      <c r="Q16" s="17"/>
      <c r="R16" s="17"/>
    </row>
    <row r="17" spans="1:18" s="7" customFormat="1" ht="78.75" customHeight="1" x14ac:dyDescent="0.25">
      <c r="A17" s="107">
        <v>1</v>
      </c>
      <c r="B17" s="62" t="s">
        <v>116</v>
      </c>
      <c r="C17" s="111"/>
      <c r="D17" s="101" t="s">
        <v>96</v>
      </c>
      <c r="E17" s="18" t="s">
        <v>9</v>
      </c>
      <c r="F17" s="64">
        <v>2000</v>
      </c>
      <c r="G17" s="65">
        <v>2300</v>
      </c>
      <c r="H17" s="64">
        <v>2550</v>
      </c>
      <c r="I17" s="18" t="s">
        <v>6</v>
      </c>
      <c r="J17" s="18" t="s">
        <v>59</v>
      </c>
      <c r="K17" s="66">
        <v>3.5135000000000001</v>
      </c>
      <c r="M17" s="50"/>
      <c r="N17" s="67"/>
      <c r="O17" s="68"/>
      <c r="P17" s="68"/>
      <c r="Q17" s="68"/>
      <c r="R17" s="68"/>
    </row>
    <row r="18" spans="1:18" s="7" customFormat="1" ht="74.25" customHeight="1" x14ac:dyDescent="0.25">
      <c r="A18" s="107"/>
      <c r="B18" s="69"/>
      <c r="C18" s="112"/>
      <c r="D18" s="102"/>
      <c r="E18" s="70" t="s">
        <v>17</v>
      </c>
      <c r="F18" s="65">
        <v>300</v>
      </c>
      <c r="G18" s="65">
        <v>450</v>
      </c>
      <c r="H18" s="65">
        <v>500</v>
      </c>
      <c r="I18" s="18" t="s">
        <v>7</v>
      </c>
      <c r="J18" s="18" t="s">
        <v>94</v>
      </c>
      <c r="K18" s="66">
        <v>1.3835</v>
      </c>
    </row>
    <row r="19" spans="1:18" s="7" customFormat="1" ht="66.75" customHeight="1" x14ac:dyDescent="0.25">
      <c r="A19" s="107"/>
      <c r="B19" s="69"/>
      <c r="C19" s="112"/>
      <c r="D19" s="102"/>
      <c r="E19" s="18" t="s">
        <v>8</v>
      </c>
      <c r="F19" s="71">
        <v>6</v>
      </c>
      <c r="G19" s="65">
        <v>8</v>
      </c>
      <c r="H19" s="71">
        <v>12</v>
      </c>
      <c r="I19" s="18" t="s">
        <v>18</v>
      </c>
      <c r="J19" s="18" t="s">
        <v>58</v>
      </c>
      <c r="K19" s="66">
        <v>1.1089249999999999</v>
      </c>
    </row>
    <row r="20" spans="1:18" s="7" customFormat="1" ht="93.75" customHeight="1" x14ac:dyDescent="0.25">
      <c r="A20" s="107"/>
      <c r="B20" s="72"/>
      <c r="C20" s="113"/>
      <c r="D20" s="103"/>
      <c r="E20" s="18" t="s">
        <v>19</v>
      </c>
      <c r="F20" s="71">
        <v>30</v>
      </c>
      <c r="G20" s="71">
        <v>34</v>
      </c>
      <c r="H20" s="71">
        <v>38</v>
      </c>
      <c r="I20" s="18" t="s">
        <v>20</v>
      </c>
      <c r="J20" s="18" t="s">
        <v>95</v>
      </c>
      <c r="K20" s="66">
        <v>0.74099999999999999</v>
      </c>
    </row>
    <row r="21" spans="1:18" s="7" customFormat="1" ht="19.5" customHeight="1" x14ac:dyDescent="0.25">
      <c r="A21" s="104" t="s">
        <v>4</v>
      </c>
      <c r="B21" s="105"/>
      <c r="C21" s="105"/>
      <c r="D21" s="105"/>
      <c r="E21" s="105"/>
      <c r="F21" s="105"/>
      <c r="G21" s="105"/>
      <c r="H21" s="105"/>
      <c r="I21" s="106"/>
      <c r="J21" s="73"/>
      <c r="K21" s="74">
        <f>SUM(K17:K20)</f>
        <v>6.7469250000000001</v>
      </c>
    </row>
    <row r="22" spans="1:18" s="7" customFormat="1" ht="57.75" customHeight="1" x14ac:dyDescent="0.25">
      <c r="A22" s="111"/>
      <c r="B22" s="111"/>
      <c r="C22" s="111"/>
      <c r="D22" s="108" t="s">
        <v>125</v>
      </c>
      <c r="E22" s="18" t="s">
        <v>11</v>
      </c>
      <c r="F22" s="75">
        <v>3.4</v>
      </c>
      <c r="G22" s="65">
        <v>3.8</v>
      </c>
      <c r="H22" s="75">
        <v>4</v>
      </c>
      <c r="I22" s="18" t="s">
        <v>12</v>
      </c>
      <c r="J22" s="18" t="s">
        <v>64</v>
      </c>
      <c r="K22" s="66">
        <v>11.37</v>
      </c>
      <c r="L22" s="7">
        <v>11370000</v>
      </c>
    </row>
    <row r="23" spans="1:18" s="7" customFormat="1" ht="53.25" customHeight="1" x14ac:dyDescent="0.25">
      <c r="A23" s="112"/>
      <c r="B23" s="112"/>
      <c r="C23" s="112"/>
      <c r="D23" s="109"/>
      <c r="E23" s="18" t="s">
        <v>77</v>
      </c>
      <c r="F23" s="19">
        <v>0.06</v>
      </c>
      <c r="G23" s="42">
        <v>0.04</v>
      </c>
      <c r="H23" s="76">
        <v>0.03</v>
      </c>
      <c r="I23" s="18" t="s">
        <v>21</v>
      </c>
      <c r="J23" s="18" t="s">
        <v>60</v>
      </c>
      <c r="K23" s="66">
        <v>2.7035</v>
      </c>
      <c r="L23" s="7">
        <v>2703500</v>
      </c>
    </row>
    <row r="24" spans="1:18" s="7" customFormat="1" ht="67.5" customHeight="1" x14ac:dyDescent="0.25">
      <c r="A24" s="112"/>
      <c r="B24" s="112"/>
      <c r="C24" s="112"/>
      <c r="D24" s="109"/>
      <c r="E24" s="77" t="s">
        <v>22</v>
      </c>
      <c r="F24" s="71">
        <v>12</v>
      </c>
      <c r="G24" s="65">
        <v>45</v>
      </c>
      <c r="H24" s="71">
        <v>18</v>
      </c>
      <c r="I24" s="18" t="s">
        <v>23</v>
      </c>
      <c r="J24" s="18" t="s">
        <v>97</v>
      </c>
      <c r="K24" s="66">
        <v>3.7145000000000001</v>
      </c>
      <c r="L24" s="7">
        <v>3714500</v>
      </c>
      <c r="N24" s="78"/>
    </row>
    <row r="25" spans="1:18" s="7" customFormat="1" ht="67.5" customHeight="1" x14ac:dyDescent="0.25">
      <c r="A25" s="112"/>
      <c r="B25" s="112"/>
      <c r="C25" s="112"/>
      <c r="D25" s="109"/>
      <c r="E25" s="77" t="s">
        <v>56</v>
      </c>
      <c r="F25" s="71">
        <v>12</v>
      </c>
      <c r="G25" s="65">
        <v>16</v>
      </c>
      <c r="H25" s="71">
        <v>18</v>
      </c>
      <c r="I25" s="18" t="s">
        <v>36</v>
      </c>
      <c r="J25" s="18" t="s">
        <v>100</v>
      </c>
      <c r="K25" s="66">
        <v>4.2729999999999997</v>
      </c>
      <c r="L25" s="7">
        <v>4273000</v>
      </c>
      <c r="N25" s="78"/>
    </row>
    <row r="26" spans="1:18" s="7" customFormat="1" ht="59.25" customHeight="1" x14ac:dyDescent="0.25">
      <c r="A26" s="112"/>
      <c r="B26" s="112"/>
      <c r="C26" s="112"/>
      <c r="D26" s="109"/>
      <c r="E26" s="77" t="s">
        <v>51</v>
      </c>
      <c r="F26" s="71">
        <v>13</v>
      </c>
      <c r="G26" s="65">
        <v>18</v>
      </c>
      <c r="H26" s="71">
        <v>20</v>
      </c>
      <c r="I26" s="79" t="s">
        <v>35</v>
      </c>
      <c r="J26" s="79" t="s">
        <v>61</v>
      </c>
      <c r="K26" s="66">
        <v>1.433146</v>
      </c>
      <c r="L26" s="7">
        <v>1433145.75</v>
      </c>
    </row>
    <row r="27" spans="1:18" s="7" customFormat="1" ht="60" customHeight="1" x14ac:dyDescent="0.25">
      <c r="A27" s="112"/>
      <c r="B27" s="112"/>
      <c r="C27" s="112"/>
      <c r="D27" s="109"/>
      <c r="E27" s="77" t="s">
        <v>52</v>
      </c>
      <c r="F27" s="75">
        <v>0.7</v>
      </c>
      <c r="G27" s="65">
        <v>0.9</v>
      </c>
      <c r="H27" s="80">
        <v>0.95</v>
      </c>
      <c r="I27" s="79" t="s">
        <v>37</v>
      </c>
      <c r="J27" s="79" t="s">
        <v>101</v>
      </c>
      <c r="K27" s="66">
        <v>0.76500000000000001</v>
      </c>
      <c r="L27" s="7">
        <v>765000</v>
      </c>
    </row>
    <row r="28" spans="1:18" s="7" customFormat="1" ht="97.5" customHeight="1" x14ac:dyDescent="0.25">
      <c r="A28" s="112"/>
      <c r="B28" s="112"/>
      <c r="C28" s="112"/>
      <c r="D28" s="109"/>
      <c r="E28" s="77" t="s">
        <v>98</v>
      </c>
      <c r="F28" s="19">
        <v>0.12</v>
      </c>
      <c r="G28" s="42">
        <v>0.18</v>
      </c>
      <c r="H28" s="76">
        <v>0.22</v>
      </c>
      <c r="I28" s="79" t="s">
        <v>99</v>
      </c>
      <c r="J28" s="79" t="s">
        <v>63</v>
      </c>
      <c r="K28" s="66">
        <v>3.05925</v>
      </c>
      <c r="L28" s="7">
        <v>3059250</v>
      </c>
    </row>
    <row r="29" spans="1:18" s="7" customFormat="1" ht="64.5" customHeight="1" x14ac:dyDescent="0.25">
      <c r="A29" s="112"/>
      <c r="B29" s="112"/>
      <c r="C29" s="112"/>
      <c r="D29" s="109"/>
      <c r="E29" s="77" t="s">
        <v>53</v>
      </c>
      <c r="F29" s="81">
        <v>70</v>
      </c>
      <c r="G29" s="65">
        <v>100</v>
      </c>
      <c r="H29" s="81">
        <v>170</v>
      </c>
      <c r="I29" s="77" t="s">
        <v>38</v>
      </c>
      <c r="J29" s="77" t="s">
        <v>102</v>
      </c>
      <c r="K29" s="66">
        <v>1.35965</v>
      </c>
      <c r="L29" s="7">
        <v>1359650</v>
      </c>
    </row>
    <row r="30" spans="1:18" s="7" customFormat="1" ht="60.75" customHeight="1" x14ac:dyDescent="0.25">
      <c r="A30" s="112"/>
      <c r="B30" s="112"/>
      <c r="C30" s="112"/>
      <c r="D30" s="109"/>
      <c r="E30" s="18" t="s">
        <v>54</v>
      </c>
      <c r="F30" s="42">
        <v>0.88</v>
      </c>
      <c r="G30" s="42">
        <v>0.95</v>
      </c>
      <c r="H30" s="42">
        <v>0.96</v>
      </c>
      <c r="I30" s="77" t="s">
        <v>39</v>
      </c>
      <c r="J30" s="77" t="s">
        <v>103</v>
      </c>
      <c r="K30" s="66">
        <v>0.64</v>
      </c>
      <c r="L30" s="7">
        <v>640000</v>
      </c>
      <c r="P30" s="82"/>
    </row>
    <row r="31" spans="1:18" s="7" customFormat="1" ht="52.5" customHeight="1" x14ac:dyDescent="0.25">
      <c r="A31" s="112"/>
      <c r="B31" s="112"/>
      <c r="C31" s="112"/>
      <c r="D31" s="109"/>
      <c r="E31" s="83" t="s">
        <v>55</v>
      </c>
      <c r="F31" s="84">
        <v>1100</v>
      </c>
      <c r="G31" s="84">
        <v>1200</v>
      </c>
      <c r="H31" s="84">
        <v>1350</v>
      </c>
      <c r="I31" s="63" t="s">
        <v>40</v>
      </c>
      <c r="J31" s="63" t="s">
        <v>70</v>
      </c>
      <c r="K31" s="85">
        <v>0.32600000000000001</v>
      </c>
      <c r="L31" s="7">
        <v>326000</v>
      </c>
      <c r="P31" s="86"/>
    </row>
    <row r="32" spans="1:18" s="7" customFormat="1" ht="70.5" customHeight="1" x14ac:dyDescent="0.25">
      <c r="A32" s="112"/>
      <c r="B32" s="112"/>
      <c r="C32" s="112"/>
      <c r="D32" s="109"/>
      <c r="E32" s="18" t="s">
        <v>50</v>
      </c>
      <c r="F32" s="19">
        <v>0.1</v>
      </c>
      <c r="G32" s="42">
        <v>0.18</v>
      </c>
      <c r="H32" s="19">
        <v>0.2</v>
      </c>
      <c r="I32" s="18" t="s">
        <v>78</v>
      </c>
      <c r="J32" s="18" t="s">
        <v>104</v>
      </c>
      <c r="K32" s="66">
        <v>4.7050000000000001</v>
      </c>
      <c r="L32" s="7">
        <v>4705000</v>
      </c>
      <c r="P32" s="86"/>
    </row>
    <row r="33" spans="1:16" s="7" customFormat="1" ht="70.5" customHeight="1" x14ac:dyDescent="0.25">
      <c r="A33" s="113"/>
      <c r="B33" s="113"/>
      <c r="C33" s="113"/>
      <c r="D33" s="110"/>
      <c r="E33" s="77" t="s">
        <v>49</v>
      </c>
      <c r="F33" s="75">
        <v>0.5</v>
      </c>
      <c r="G33" s="65">
        <v>0.7</v>
      </c>
      <c r="H33" s="75">
        <v>0.9</v>
      </c>
      <c r="I33" s="79" t="s">
        <v>41</v>
      </c>
      <c r="J33" s="79" t="s">
        <v>62</v>
      </c>
      <c r="K33" s="66">
        <v>0.96</v>
      </c>
      <c r="L33" s="7">
        <v>960000</v>
      </c>
      <c r="P33" s="86"/>
    </row>
    <row r="34" spans="1:16" ht="30" customHeight="1" x14ac:dyDescent="0.25">
      <c r="A34" s="114" t="s">
        <v>4</v>
      </c>
      <c r="B34" s="114"/>
      <c r="C34" s="114"/>
      <c r="D34" s="114"/>
      <c r="E34" s="114"/>
      <c r="F34" s="114"/>
      <c r="G34" s="114"/>
      <c r="H34" s="114"/>
      <c r="I34" s="114"/>
      <c r="J34" s="35"/>
      <c r="K34" s="55">
        <f>SUM(K22:K33)</f>
        <v>35.309046000000002</v>
      </c>
    </row>
    <row r="35" spans="1:16" s="7" customFormat="1" ht="80.25" customHeight="1" x14ac:dyDescent="0.25">
      <c r="A35" s="111"/>
      <c r="B35" s="111"/>
      <c r="C35" s="111"/>
      <c r="D35" s="108" t="s">
        <v>117</v>
      </c>
      <c r="E35" s="77" t="s">
        <v>48</v>
      </c>
      <c r="F35" s="43">
        <v>100000</v>
      </c>
      <c r="G35" s="44">
        <v>120000</v>
      </c>
      <c r="H35" s="43">
        <v>140000</v>
      </c>
      <c r="I35" s="18" t="s">
        <v>42</v>
      </c>
      <c r="J35" s="18" t="s">
        <v>65</v>
      </c>
      <c r="K35" s="66">
        <v>2.3319999999999999</v>
      </c>
    </row>
    <row r="36" spans="1:16" s="7" customFormat="1" ht="80.25" customHeight="1" x14ac:dyDescent="0.25">
      <c r="A36" s="112"/>
      <c r="B36" s="112"/>
      <c r="C36" s="112"/>
      <c r="D36" s="109"/>
      <c r="E36" s="101" t="s">
        <v>57</v>
      </c>
      <c r="F36" s="43">
        <v>16</v>
      </c>
      <c r="G36" s="44">
        <v>18</v>
      </c>
      <c r="H36" s="43">
        <v>20</v>
      </c>
      <c r="I36" s="101" t="s">
        <v>43</v>
      </c>
      <c r="J36" s="18" t="s">
        <v>71</v>
      </c>
      <c r="K36" s="160">
        <v>1.9950000000000001</v>
      </c>
    </row>
    <row r="37" spans="1:16" s="7" customFormat="1" ht="80.25" customHeight="1" x14ac:dyDescent="0.25">
      <c r="A37" s="112"/>
      <c r="B37" s="112"/>
      <c r="C37" s="112"/>
      <c r="D37" s="109"/>
      <c r="E37" s="103"/>
      <c r="F37" s="43">
        <v>0</v>
      </c>
      <c r="G37" s="44">
        <v>45</v>
      </c>
      <c r="H37" s="43">
        <v>50</v>
      </c>
      <c r="I37" s="103"/>
      <c r="J37" s="18" t="s">
        <v>124</v>
      </c>
      <c r="K37" s="161"/>
    </row>
    <row r="38" spans="1:16" s="7" customFormat="1" ht="80.25" customHeight="1" x14ac:dyDescent="0.25">
      <c r="A38" s="112"/>
      <c r="B38" s="112"/>
      <c r="C38" s="112"/>
      <c r="D38" s="109"/>
      <c r="E38" s="77" t="s">
        <v>68</v>
      </c>
      <c r="F38" s="19">
        <v>0.04</v>
      </c>
      <c r="G38" s="42">
        <v>0.06</v>
      </c>
      <c r="H38" s="19">
        <v>0.08</v>
      </c>
      <c r="I38" s="18" t="s">
        <v>44</v>
      </c>
      <c r="J38" s="18" t="s">
        <v>66</v>
      </c>
      <c r="K38" s="66">
        <v>1.5373000000000001</v>
      </c>
    </row>
    <row r="39" spans="1:16" s="7" customFormat="1" ht="80.25" customHeight="1" x14ac:dyDescent="0.25">
      <c r="A39" s="112"/>
      <c r="B39" s="112"/>
      <c r="C39" s="112"/>
      <c r="D39" s="109"/>
      <c r="E39" s="77" t="s">
        <v>105</v>
      </c>
      <c r="F39" s="71">
        <v>6</v>
      </c>
      <c r="G39" s="65">
        <v>8</v>
      </c>
      <c r="H39" s="71">
        <v>12</v>
      </c>
      <c r="I39" s="18" t="s">
        <v>106</v>
      </c>
      <c r="J39" s="18" t="s">
        <v>67</v>
      </c>
      <c r="K39" s="66">
        <v>8.4250000000000005E-2</v>
      </c>
    </row>
    <row r="40" spans="1:16" s="7" customFormat="1" ht="48" customHeight="1" x14ac:dyDescent="0.25">
      <c r="A40" s="113"/>
      <c r="B40" s="113"/>
      <c r="C40" s="113"/>
      <c r="D40" s="110"/>
      <c r="E40" s="77" t="s">
        <v>47</v>
      </c>
      <c r="F40" s="43">
        <v>7000</v>
      </c>
      <c r="G40" s="44">
        <v>7500</v>
      </c>
      <c r="H40" s="43">
        <v>8000</v>
      </c>
      <c r="I40" s="18" t="s">
        <v>45</v>
      </c>
      <c r="J40" s="18" t="s">
        <v>107</v>
      </c>
      <c r="K40" s="66">
        <v>1.415</v>
      </c>
    </row>
    <row r="41" spans="1:16" x14ac:dyDescent="0.25">
      <c r="A41" s="114" t="s">
        <v>4</v>
      </c>
      <c r="B41" s="114"/>
      <c r="C41" s="114"/>
      <c r="D41" s="114"/>
      <c r="E41" s="114"/>
      <c r="F41" s="114"/>
      <c r="G41" s="114"/>
      <c r="H41" s="114"/>
      <c r="I41" s="114"/>
      <c r="J41" s="35"/>
      <c r="K41" s="54">
        <f>SUM(K35:K40)</f>
        <v>7.36355</v>
      </c>
    </row>
    <row r="42" spans="1:16" s="7" customFormat="1" ht="65.25" customHeight="1" x14ac:dyDescent="0.25">
      <c r="A42" s="87"/>
      <c r="B42" s="87"/>
      <c r="C42" s="87"/>
      <c r="D42" s="18" t="s">
        <v>118</v>
      </c>
      <c r="E42" s="70" t="s">
        <v>79</v>
      </c>
      <c r="F42" s="88">
        <v>0.18</v>
      </c>
      <c r="G42" s="89">
        <v>0.2</v>
      </c>
      <c r="H42" s="90">
        <v>0.22</v>
      </c>
      <c r="I42" s="18" t="s">
        <v>46</v>
      </c>
      <c r="J42" s="18" t="s">
        <v>108</v>
      </c>
      <c r="K42" s="66">
        <v>1.9486749999999999</v>
      </c>
    </row>
    <row r="43" spans="1:16" x14ac:dyDescent="0.25">
      <c r="A43" s="131" t="s">
        <v>4</v>
      </c>
      <c r="B43" s="132"/>
      <c r="C43" s="132"/>
      <c r="D43" s="132"/>
      <c r="E43" s="132"/>
      <c r="F43" s="132"/>
      <c r="G43" s="132"/>
      <c r="H43" s="132"/>
      <c r="I43" s="133"/>
      <c r="J43" s="36"/>
      <c r="K43" s="56">
        <f>K42</f>
        <v>1.9486749999999999</v>
      </c>
    </row>
    <row r="44" spans="1:16" s="7" customFormat="1" ht="70.5" customHeight="1" x14ac:dyDescent="0.25">
      <c r="A44" s="111"/>
      <c r="B44" s="111"/>
      <c r="C44" s="111"/>
      <c r="D44" s="101" t="s">
        <v>119</v>
      </c>
      <c r="E44" s="101" t="s">
        <v>28</v>
      </c>
      <c r="F44" s="42">
        <v>0.15</v>
      </c>
      <c r="G44" s="42">
        <v>0.18</v>
      </c>
      <c r="H44" s="42">
        <v>0.22</v>
      </c>
      <c r="I44" s="101" t="s">
        <v>122</v>
      </c>
      <c r="J44" s="18" t="s">
        <v>109</v>
      </c>
      <c r="K44" s="160">
        <v>3.81</v>
      </c>
      <c r="N44" s="78"/>
    </row>
    <row r="45" spans="1:16" s="7" customFormat="1" ht="115.5" customHeight="1" x14ac:dyDescent="0.25">
      <c r="A45" s="112"/>
      <c r="B45" s="112"/>
      <c r="C45" s="112"/>
      <c r="D45" s="103"/>
      <c r="E45" s="103"/>
      <c r="F45" s="91">
        <v>0</v>
      </c>
      <c r="G45" s="92">
        <v>83</v>
      </c>
      <c r="H45" s="93">
        <v>90</v>
      </c>
      <c r="I45" s="103"/>
      <c r="J45" s="83" t="s">
        <v>123</v>
      </c>
      <c r="K45" s="161"/>
      <c r="N45" s="78"/>
    </row>
    <row r="46" spans="1:16" x14ac:dyDescent="0.25">
      <c r="A46" s="134" t="s">
        <v>4</v>
      </c>
      <c r="B46" s="134"/>
      <c r="C46" s="134"/>
      <c r="D46" s="134"/>
      <c r="E46" s="134"/>
      <c r="F46" s="134"/>
      <c r="G46" s="134"/>
      <c r="H46" s="134"/>
      <c r="I46" s="134"/>
      <c r="J46" s="37"/>
      <c r="K46" s="57">
        <f>K44</f>
        <v>3.81</v>
      </c>
    </row>
    <row r="47" spans="1:16" x14ac:dyDescent="0.25">
      <c r="A47" s="135" t="s">
        <v>27</v>
      </c>
      <c r="B47" s="136"/>
      <c r="C47" s="136"/>
      <c r="D47" s="136"/>
      <c r="E47" s="136"/>
      <c r="F47" s="136"/>
      <c r="G47" s="136"/>
      <c r="H47" s="136"/>
      <c r="I47" s="137"/>
      <c r="J47" s="38"/>
      <c r="K47" s="58">
        <f>K46+K43+K41+K34+K21</f>
        <v>55.178196</v>
      </c>
    </row>
    <row r="48" spans="1:16" ht="20.25" customHeight="1" x14ac:dyDescent="0.25">
      <c r="A48" s="20"/>
      <c r="B48" s="20"/>
      <c r="C48" s="20"/>
      <c r="F48" s="21"/>
      <c r="G48" s="21"/>
      <c r="H48" s="21"/>
      <c r="I48" s="22"/>
      <c r="J48" s="22"/>
      <c r="K48" s="23">
        <v>55178195.75</v>
      </c>
    </row>
    <row r="49" spans="1:11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1"/>
    </row>
    <row r="50" spans="1:11" ht="15.75" x14ac:dyDescent="0.25">
      <c r="A50" s="27" t="s">
        <v>16</v>
      </c>
      <c r="B50" s="27"/>
      <c r="C50" s="27"/>
      <c r="I50" s="25"/>
      <c r="J50" s="25"/>
    </row>
    <row r="51" spans="1:11" ht="15.75" x14ac:dyDescent="0.25">
      <c r="A51" s="28" t="s">
        <v>110</v>
      </c>
      <c r="B51" s="29"/>
      <c r="C51" s="29"/>
      <c r="D51" s="30"/>
      <c r="F51" s="21"/>
      <c r="G51" s="21"/>
      <c r="H51" s="21"/>
      <c r="I51" s="30"/>
      <c r="J51" s="30"/>
    </row>
    <row r="52" spans="1:11" ht="15.75" x14ac:dyDescent="0.25">
      <c r="A52" s="28"/>
      <c r="B52" s="29"/>
      <c r="C52" s="29"/>
      <c r="D52" s="30"/>
      <c r="F52" s="21"/>
      <c r="G52" s="21"/>
      <c r="H52" s="21"/>
      <c r="I52" s="30"/>
      <c r="J52" s="30"/>
    </row>
    <row r="53" spans="1:11" x14ac:dyDescent="0.25">
      <c r="A53" s="148" t="s">
        <v>29</v>
      </c>
      <c r="B53" s="155" t="s">
        <v>31</v>
      </c>
      <c r="C53" s="155" t="s">
        <v>30</v>
      </c>
      <c r="D53" s="155" t="s">
        <v>32</v>
      </c>
      <c r="E53" s="119" t="s">
        <v>33</v>
      </c>
      <c r="F53" s="119"/>
      <c r="G53" s="119"/>
      <c r="H53" s="119"/>
      <c r="I53" s="156" t="s">
        <v>2</v>
      </c>
      <c r="J53" s="156" t="s">
        <v>34</v>
      </c>
      <c r="K53" s="120" t="s">
        <v>3</v>
      </c>
    </row>
    <row r="54" spans="1:11" ht="28.5" x14ac:dyDescent="0.25">
      <c r="A54" s="148"/>
      <c r="B54" s="155"/>
      <c r="C54" s="155"/>
      <c r="D54" s="155"/>
      <c r="E54" s="155" t="s">
        <v>10</v>
      </c>
      <c r="F54" s="16" t="s">
        <v>0</v>
      </c>
      <c r="G54" s="159" t="s">
        <v>1</v>
      </c>
      <c r="H54" s="159"/>
      <c r="I54" s="157"/>
      <c r="J54" s="157"/>
      <c r="K54" s="121"/>
    </row>
    <row r="55" spans="1:11" x14ac:dyDescent="0.25">
      <c r="A55" s="148"/>
      <c r="B55" s="155"/>
      <c r="C55" s="155"/>
      <c r="D55" s="155"/>
      <c r="E55" s="155"/>
      <c r="F55" s="118">
        <v>2017</v>
      </c>
      <c r="G55" s="118">
        <v>2022</v>
      </c>
      <c r="H55" s="118">
        <v>2023</v>
      </c>
      <c r="I55" s="157"/>
      <c r="J55" s="157"/>
      <c r="K55" s="121"/>
    </row>
    <row r="56" spans="1:11" x14ac:dyDescent="0.25">
      <c r="A56" s="148"/>
      <c r="B56" s="155"/>
      <c r="C56" s="155"/>
      <c r="D56" s="155"/>
      <c r="E56" s="155"/>
      <c r="F56" s="118"/>
      <c r="G56" s="118"/>
      <c r="H56" s="118"/>
      <c r="I56" s="158"/>
      <c r="J56" s="158"/>
      <c r="K56" s="122"/>
    </row>
    <row r="57" spans="1:11" s="7" customFormat="1" ht="63" customHeight="1" x14ac:dyDescent="0.25">
      <c r="A57" s="94">
        <v>4</v>
      </c>
      <c r="B57" s="95" t="s">
        <v>121</v>
      </c>
      <c r="C57" s="96"/>
      <c r="D57" s="108" t="s">
        <v>120</v>
      </c>
      <c r="E57" s="97" t="s">
        <v>111</v>
      </c>
      <c r="F57" s="19">
        <v>0.4</v>
      </c>
      <c r="G57" s="19">
        <v>0.6</v>
      </c>
      <c r="H57" s="19">
        <v>0.65</v>
      </c>
      <c r="I57" s="98" t="s">
        <v>73</v>
      </c>
      <c r="J57" s="99" t="s">
        <v>80</v>
      </c>
      <c r="K57" s="85">
        <v>1.841</v>
      </c>
    </row>
    <row r="58" spans="1:11" s="7" customFormat="1" ht="44.25" customHeight="1" x14ac:dyDescent="0.25">
      <c r="A58" s="107"/>
      <c r="B58" s="87"/>
      <c r="C58" s="87"/>
      <c r="D58" s="109"/>
      <c r="E58" s="77" t="s">
        <v>112</v>
      </c>
      <c r="F58" s="42">
        <v>0.15</v>
      </c>
      <c r="G58" s="42">
        <v>0.18</v>
      </c>
      <c r="H58" s="42">
        <v>0.2</v>
      </c>
      <c r="I58" s="77" t="s">
        <v>74</v>
      </c>
      <c r="J58" s="77" t="s">
        <v>69</v>
      </c>
      <c r="K58" s="66">
        <v>2.5</v>
      </c>
    </row>
    <row r="59" spans="1:11" s="7" customFormat="1" ht="51" customHeight="1" x14ac:dyDescent="0.25">
      <c r="A59" s="107"/>
      <c r="B59" s="87"/>
      <c r="C59" s="87"/>
      <c r="D59" s="109"/>
      <c r="E59" s="77" t="s">
        <v>113</v>
      </c>
      <c r="F59" s="42">
        <v>0.12</v>
      </c>
      <c r="G59" s="42">
        <v>0.15</v>
      </c>
      <c r="H59" s="42">
        <v>0.18</v>
      </c>
      <c r="I59" s="77" t="s">
        <v>24</v>
      </c>
      <c r="J59" s="77" t="s">
        <v>69</v>
      </c>
      <c r="K59" s="66">
        <v>2.2642929999999999</v>
      </c>
    </row>
    <row r="60" spans="1:11" s="7" customFormat="1" ht="48" customHeight="1" x14ac:dyDescent="0.25">
      <c r="A60" s="107"/>
      <c r="B60" s="87"/>
      <c r="C60" s="87"/>
      <c r="D60" s="109"/>
      <c r="E60" s="77" t="s">
        <v>114</v>
      </c>
      <c r="F60" s="42">
        <v>0.12</v>
      </c>
      <c r="G60" s="42">
        <v>0.15</v>
      </c>
      <c r="H60" s="42">
        <v>0.18</v>
      </c>
      <c r="I60" s="77" t="s">
        <v>25</v>
      </c>
      <c r="J60" s="77" t="s">
        <v>69</v>
      </c>
      <c r="K60" s="66">
        <v>1.2359599999999999</v>
      </c>
    </row>
    <row r="61" spans="1:11" s="7" customFormat="1" ht="79.5" customHeight="1" x14ac:dyDescent="0.25">
      <c r="A61" s="107"/>
      <c r="B61" s="87"/>
      <c r="C61" s="87"/>
      <c r="D61" s="110"/>
      <c r="E61" s="77" t="s">
        <v>115</v>
      </c>
      <c r="F61" s="42" t="s">
        <v>5</v>
      </c>
      <c r="G61" s="100">
        <v>0.14000000000000001</v>
      </c>
      <c r="H61" s="42">
        <v>0.16</v>
      </c>
      <c r="I61" s="77" t="s">
        <v>76</v>
      </c>
      <c r="J61" s="77" t="s">
        <v>75</v>
      </c>
      <c r="K61" s="66">
        <v>9.2710000000000008</v>
      </c>
    </row>
    <row r="62" spans="1:11" ht="15.75" x14ac:dyDescent="0.25">
      <c r="A62" s="33" t="s">
        <v>3</v>
      </c>
      <c r="B62" s="34"/>
      <c r="C62" s="34"/>
      <c r="D62" s="34"/>
      <c r="E62" s="34"/>
      <c r="F62" s="34"/>
      <c r="G62" s="34"/>
      <c r="H62" s="34"/>
      <c r="I62" s="34"/>
      <c r="J62" s="34"/>
      <c r="K62" s="59">
        <f>SUM(K57:K61)</f>
        <v>17.112253000000003</v>
      </c>
    </row>
    <row r="63" spans="1:11" ht="15.75" x14ac:dyDescent="0.25">
      <c r="A63" s="146" t="s">
        <v>13</v>
      </c>
      <c r="B63" s="146"/>
      <c r="C63" s="146"/>
      <c r="D63" s="147"/>
      <c r="E63" s="147"/>
      <c r="F63" s="147"/>
      <c r="G63" s="147"/>
      <c r="H63" s="147"/>
      <c r="I63" s="147"/>
      <c r="J63" s="39"/>
    </row>
    <row r="64" spans="1:11" x14ac:dyDescent="0.25">
      <c r="A64" s="138" t="s">
        <v>14</v>
      </c>
      <c r="B64" s="139"/>
      <c r="C64" s="139"/>
      <c r="D64" s="139"/>
      <c r="E64" s="139"/>
      <c r="F64" s="139"/>
      <c r="G64" s="139"/>
      <c r="H64" s="139"/>
      <c r="I64" s="139"/>
      <c r="J64" s="140"/>
      <c r="K64" s="40"/>
    </row>
    <row r="65" spans="1:11" x14ac:dyDescent="0.25">
      <c r="A65" s="123"/>
      <c r="B65" s="141"/>
      <c r="C65" s="141"/>
      <c r="D65" s="141"/>
      <c r="E65" s="141"/>
      <c r="F65" s="141"/>
      <c r="G65" s="141"/>
      <c r="H65" s="141"/>
      <c r="I65" s="141"/>
      <c r="J65" s="142"/>
      <c r="K65" s="129" t="s">
        <v>3</v>
      </c>
    </row>
    <row r="66" spans="1:11" x14ac:dyDescent="0.25">
      <c r="A66" s="143"/>
      <c r="B66" s="144"/>
      <c r="C66" s="144"/>
      <c r="D66" s="144"/>
      <c r="E66" s="144"/>
      <c r="F66" s="144"/>
      <c r="G66" s="144"/>
      <c r="H66" s="144"/>
      <c r="I66" s="144"/>
      <c r="J66" s="145"/>
      <c r="K66" s="129"/>
    </row>
    <row r="67" spans="1:11" ht="15.75" x14ac:dyDescent="0.25">
      <c r="A67" s="152" t="s">
        <v>26</v>
      </c>
      <c r="B67" s="153"/>
      <c r="C67" s="153"/>
      <c r="D67" s="153"/>
      <c r="E67" s="153"/>
      <c r="F67" s="153"/>
      <c r="G67" s="153"/>
      <c r="H67" s="153"/>
      <c r="I67" s="153"/>
      <c r="J67" s="154"/>
      <c r="K67" s="60">
        <f>K47</f>
        <v>55.178196</v>
      </c>
    </row>
    <row r="68" spans="1:11" ht="15.75" x14ac:dyDescent="0.25">
      <c r="A68" s="152" t="s">
        <v>72</v>
      </c>
      <c r="B68" s="153"/>
      <c r="C68" s="153"/>
      <c r="D68" s="153"/>
      <c r="E68" s="153"/>
      <c r="F68" s="153"/>
      <c r="G68" s="153"/>
      <c r="H68" s="153"/>
      <c r="I68" s="153"/>
      <c r="J68" s="154"/>
      <c r="K68" s="60">
        <f>K62</f>
        <v>17.112253000000003</v>
      </c>
    </row>
    <row r="69" spans="1:11" ht="15.75" x14ac:dyDescent="0.25">
      <c r="A69" s="149" t="s">
        <v>15</v>
      </c>
      <c r="B69" s="150"/>
      <c r="C69" s="150"/>
      <c r="D69" s="150"/>
      <c r="E69" s="150"/>
      <c r="F69" s="150"/>
      <c r="G69" s="150"/>
      <c r="H69" s="150"/>
      <c r="I69" s="150"/>
      <c r="J69" s="151"/>
      <c r="K69" s="61">
        <f>SUM(K67:K68)</f>
        <v>72.290448999999995</v>
      </c>
    </row>
  </sheetData>
  <mergeCells count="64">
    <mergeCell ref="D44:D45"/>
    <mergeCell ref="K44:K45"/>
    <mergeCell ref="E36:E37"/>
    <mergeCell ref="I36:I37"/>
    <mergeCell ref="K36:K37"/>
    <mergeCell ref="A69:J69"/>
    <mergeCell ref="A68:J68"/>
    <mergeCell ref="A67:J67"/>
    <mergeCell ref="B53:B56"/>
    <mergeCell ref="C53:C56"/>
    <mergeCell ref="D53:D56"/>
    <mergeCell ref="E53:H53"/>
    <mergeCell ref="I53:I56"/>
    <mergeCell ref="J53:J56"/>
    <mergeCell ref="E54:E56"/>
    <mergeCell ref="G54:H54"/>
    <mergeCell ref="F55:F56"/>
    <mergeCell ref="G55:G56"/>
    <mergeCell ref="H55:H56"/>
    <mergeCell ref="K65:K66"/>
    <mergeCell ref="A41:I41"/>
    <mergeCell ref="A43:I43"/>
    <mergeCell ref="A46:I46"/>
    <mergeCell ref="A47:I47"/>
    <mergeCell ref="D57:D61"/>
    <mergeCell ref="A64:J66"/>
    <mergeCell ref="A58:A61"/>
    <mergeCell ref="A63:I63"/>
    <mergeCell ref="A53:A56"/>
    <mergeCell ref="K53:K56"/>
    <mergeCell ref="E44:E45"/>
    <mergeCell ref="I44:I45"/>
    <mergeCell ref="A44:A45"/>
    <mergeCell ref="B44:B45"/>
    <mergeCell ref="C44:C45"/>
    <mergeCell ref="A2:K2"/>
    <mergeCell ref="G14:H14"/>
    <mergeCell ref="E14:E16"/>
    <mergeCell ref="F15:F16"/>
    <mergeCell ref="G15:G16"/>
    <mergeCell ref="H15:H16"/>
    <mergeCell ref="E13:H13"/>
    <mergeCell ref="K13:K16"/>
    <mergeCell ref="D13:D16"/>
    <mergeCell ref="A4:K4"/>
    <mergeCell ref="J13:J16"/>
    <mergeCell ref="A13:A16"/>
    <mergeCell ref="B13:B16"/>
    <mergeCell ref="C13:C16"/>
    <mergeCell ref="I13:I16"/>
    <mergeCell ref="D11:H11"/>
    <mergeCell ref="A35:A40"/>
    <mergeCell ref="B35:B40"/>
    <mergeCell ref="C35:C40"/>
    <mergeCell ref="D35:D40"/>
    <mergeCell ref="A34:I34"/>
    <mergeCell ref="D17:D20"/>
    <mergeCell ref="A21:I21"/>
    <mergeCell ref="A17:A20"/>
    <mergeCell ref="D22:D33"/>
    <mergeCell ref="C17:C20"/>
    <mergeCell ref="C22:C33"/>
    <mergeCell ref="A22:A33"/>
    <mergeCell ref="B22:B33"/>
  </mergeCells>
  <pageMargins left="1" right="0.5" top="1" bottom="1" header="0" footer="0"/>
  <pageSetup paperSize="9" scale="78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B25" sqref="B25"/>
    </sheetView>
  </sheetViews>
  <sheetFormatPr defaultRowHeight="15" x14ac:dyDescent="0.25"/>
  <sheetData>
    <row r="1" spans="1:8" x14ac:dyDescent="0.25">
      <c r="A1">
        <v>2016</v>
      </c>
      <c r="B1">
        <v>2017</v>
      </c>
      <c r="C1">
        <v>2018</v>
      </c>
      <c r="D1">
        <v>2019</v>
      </c>
      <c r="E1">
        <v>2020</v>
      </c>
      <c r="F1">
        <v>2021</v>
      </c>
      <c r="G1">
        <v>2022</v>
      </c>
      <c r="H1">
        <v>2023</v>
      </c>
    </row>
    <row r="2" spans="1:8" x14ac:dyDescent="0.25">
      <c r="A2">
        <v>1800</v>
      </c>
      <c r="B2">
        <v>1700</v>
      </c>
      <c r="C2">
        <v>1800</v>
      </c>
      <c r="D2">
        <v>1900</v>
      </c>
      <c r="E2">
        <v>2000</v>
      </c>
      <c r="F2">
        <v>2100</v>
      </c>
      <c r="G2">
        <v>2200</v>
      </c>
      <c r="H2">
        <v>2300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KPI-2022</vt:lpstr>
      <vt:lpstr>Sheet4</vt:lpstr>
      <vt:lpstr>'KPI-2022'!Print_Area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2022-01-25T06:13:41Z</cp:lastPrinted>
  <dcterms:created xsi:type="dcterms:W3CDTF">2020-04-22T03:44:12Z</dcterms:created>
  <dcterms:modified xsi:type="dcterms:W3CDTF">2022-01-27T03:52:12Z</dcterms:modified>
</cp:coreProperties>
</file>