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160"/>
  </bookViews>
  <sheets>
    <sheet name="Paddy, OFC &amp; VEG" sheetId="1" r:id="rId1"/>
    <sheet name="Roots &amp; Tuber, Leafy Vege" sheetId="2" r:id="rId2"/>
    <sheet name="Fruit" sheetId="4" r:id="rId3"/>
  </sheets>
  <definedNames>
    <definedName name="_xlnm.Print_Area" localSheetId="2">Fruit!$A$1:$M$48</definedName>
    <definedName name="_xlnm.Print_Area" localSheetId="0">'Paddy, OFC &amp; VEG'!$A$1:$I$58</definedName>
    <definedName name="_xlnm.Print_Area" localSheetId="1">'Roots &amp; Tuber, Leafy Vege'!$A$1:$J$31</definedName>
    <definedName name="_xlnm.Print_Titles" localSheetId="2">Fruit!$2:$4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M29" i="4"/>
  <c r="I8" i="4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I6" i="4"/>
  <c r="I7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M5" i="4"/>
  <c r="I12" i="2"/>
  <c r="I21" i="2"/>
  <c r="I30" i="2" s="1"/>
  <c r="I22" i="2"/>
  <c r="I23" i="2"/>
  <c r="I24" i="2"/>
  <c r="I25" i="2"/>
  <c r="I26" i="2"/>
  <c r="I27" i="2"/>
  <c r="I28" i="2"/>
  <c r="I29" i="2"/>
  <c r="I20" i="2"/>
  <c r="I6" i="2"/>
  <c r="I7" i="2"/>
  <c r="I8" i="2"/>
  <c r="I9" i="2"/>
  <c r="I10" i="2"/>
  <c r="I11" i="2"/>
  <c r="I55" i="1"/>
  <c r="H55" i="1"/>
  <c r="I5" i="4"/>
  <c r="B47" i="4"/>
  <c r="I11" i="1"/>
  <c r="I25" i="1" s="1"/>
  <c r="H11" i="1"/>
  <c r="C25" i="1"/>
  <c r="D25" i="1"/>
  <c r="E25" i="1"/>
  <c r="F25" i="1"/>
  <c r="G25" i="1"/>
  <c r="B25" i="1"/>
  <c r="F5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C30" i="2"/>
  <c r="D30" i="2"/>
  <c r="E30" i="2"/>
  <c r="F30" i="2"/>
  <c r="G30" i="2"/>
  <c r="H30" i="2"/>
  <c r="J30" i="2"/>
  <c r="B30" i="2"/>
  <c r="M47" i="4" l="1"/>
  <c r="C47" i="4"/>
  <c r="D47" i="4"/>
  <c r="E47" i="4"/>
  <c r="F47" i="4"/>
  <c r="G47" i="4"/>
  <c r="H47" i="4"/>
  <c r="I47" i="4"/>
  <c r="J47" i="4"/>
  <c r="K47" i="4"/>
  <c r="L47" i="4"/>
  <c r="C13" i="2"/>
  <c r="D13" i="2"/>
  <c r="E13" i="2"/>
  <c r="F13" i="2"/>
  <c r="G13" i="2"/>
  <c r="H13" i="2"/>
  <c r="I13" i="2"/>
  <c r="J13" i="2"/>
  <c r="B13" i="2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3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I6" i="1"/>
  <c r="H6" i="1"/>
  <c r="D57" i="1"/>
  <c r="E57" i="1"/>
  <c r="G57" i="1"/>
  <c r="B57" i="1"/>
  <c r="C57" i="1"/>
  <c r="H57" i="1" l="1"/>
  <c r="H25" i="1"/>
  <c r="I57" i="1"/>
</calcChain>
</file>

<file path=xl/sharedStrings.xml><?xml version="1.0" encoding="utf-8"?>
<sst xmlns="http://schemas.openxmlformats.org/spreadsheetml/2006/main" count="196" uniqueCount="122">
  <si>
    <t>Crop</t>
  </si>
  <si>
    <t>Season Target  (ha)</t>
  </si>
  <si>
    <t>Paddy</t>
  </si>
  <si>
    <t>Black Gram</t>
  </si>
  <si>
    <t>Chilli</t>
  </si>
  <si>
    <t>Finger millet</t>
  </si>
  <si>
    <t>Gingerlly</t>
  </si>
  <si>
    <t>Ground nut</t>
  </si>
  <si>
    <t>Maize</t>
  </si>
  <si>
    <t>Red Onion</t>
  </si>
  <si>
    <t>Soya Bean</t>
  </si>
  <si>
    <t>Turmeric</t>
  </si>
  <si>
    <t>Ginger</t>
  </si>
  <si>
    <t>Ash Plantain</t>
  </si>
  <si>
    <t>Beans</t>
  </si>
  <si>
    <t>Beet Roots</t>
  </si>
  <si>
    <t>Bitter gourd</t>
  </si>
  <si>
    <t>Brinjal</t>
  </si>
  <si>
    <t>Cabbage</t>
  </si>
  <si>
    <t>Capsicum</t>
  </si>
  <si>
    <t>Cucumber</t>
  </si>
  <si>
    <t>Knolkhol</t>
  </si>
  <si>
    <t>Luffa</t>
  </si>
  <si>
    <t>Okra</t>
  </si>
  <si>
    <t>Pumpkin</t>
  </si>
  <si>
    <t>Raddish</t>
  </si>
  <si>
    <t>Snake gourd</t>
  </si>
  <si>
    <t>Tomato</t>
  </si>
  <si>
    <t>Wing bean</t>
  </si>
  <si>
    <t>Kekiri</t>
  </si>
  <si>
    <t>Elabatu</t>
  </si>
  <si>
    <t>Thibbatu</t>
  </si>
  <si>
    <t>Bellpepper</t>
  </si>
  <si>
    <t>Thumbakaravila</t>
  </si>
  <si>
    <t>Cauliflower</t>
  </si>
  <si>
    <t>Drumstick</t>
  </si>
  <si>
    <t>Hambantota</t>
  </si>
  <si>
    <t>Matara</t>
  </si>
  <si>
    <t>Galle</t>
  </si>
  <si>
    <t>Total</t>
  </si>
  <si>
    <t>OFC</t>
  </si>
  <si>
    <t>Vegetable</t>
  </si>
  <si>
    <t>ඇමුණුම 01</t>
  </si>
  <si>
    <t>Big Onion</t>
  </si>
  <si>
    <t>Cowpea</t>
  </si>
  <si>
    <t>Green gram</t>
  </si>
  <si>
    <t>Horse gram</t>
  </si>
  <si>
    <t>Total Target (ha)</t>
  </si>
  <si>
    <t>Total Extent (ha)</t>
  </si>
  <si>
    <t>Grand Total</t>
  </si>
  <si>
    <t>Seasonal Target For New Crop - Commercial Cultivation</t>
  </si>
  <si>
    <t>Elephant Foot Yam</t>
  </si>
  <si>
    <t>Innala</t>
  </si>
  <si>
    <t>Kiriala</t>
  </si>
  <si>
    <t>Kohila</t>
  </si>
  <si>
    <t>Manioc/ Cassava</t>
  </si>
  <si>
    <t>Raja ala</t>
  </si>
  <si>
    <t>Sweet Potato</t>
  </si>
  <si>
    <t>Wel ala</t>
  </si>
  <si>
    <t>Cumulative Progress (ha)</t>
  </si>
  <si>
    <t>Root Crops</t>
  </si>
  <si>
    <t>Gotukola</t>
  </si>
  <si>
    <t>Kangkung</t>
  </si>
  <si>
    <t>Kathuru Murunga</t>
  </si>
  <si>
    <t>Leafy Cabbage</t>
  </si>
  <si>
    <t>Mukunuwenna</t>
  </si>
  <si>
    <t>Other Leafy Vegetables</t>
  </si>
  <si>
    <t>Sarana</t>
  </si>
  <si>
    <t>Thampala</t>
  </si>
  <si>
    <t>New Planting - HG</t>
  </si>
  <si>
    <t>New Planting - Com</t>
  </si>
  <si>
    <t>Amla</t>
  </si>
  <si>
    <t>Annona/Anoda</t>
  </si>
  <si>
    <t>Avocado</t>
  </si>
  <si>
    <t>Banana</t>
  </si>
  <si>
    <t>Beli</t>
  </si>
  <si>
    <t>Ceylon Olive</t>
  </si>
  <si>
    <t>Dragon Fruit</t>
  </si>
  <si>
    <t>Durian</t>
  </si>
  <si>
    <t>Grapes</t>
  </si>
  <si>
    <t>Himbutu</t>
  </si>
  <si>
    <t>Jak Fruits</t>
  </si>
  <si>
    <t>Jambola</t>
  </si>
  <si>
    <t>Lansone (Gaduguda)</t>
  </si>
  <si>
    <t>Laulu</t>
  </si>
  <si>
    <t>Lemon</t>
  </si>
  <si>
    <t>Lime</t>
  </si>
  <si>
    <t>Lovi</t>
  </si>
  <si>
    <t>Madan</t>
  </si>
  <si>
    <t>Mandarin</t>
  </si>
  <si>
    <t>Mango</t>
  </si>
  <si>
    <t>Mangosteen</t>
  </si>
  <si>
    <t>Masan</t>
  </si>
  <si>
    <t>Mora</t>
  </si>
  <si>
    <t>Naran</t>
  </si>
  <si>
    <t>Nelli</t>
  </si>
  <si>
    <t>Orange</t>
  </si>
  <si>
    <t>Papaw</t>
  </si>
  <si>
    <t>Passion Fruit</t>
  </si>
  <si>
    <t>Pineapple</t>
  </si>
  <si>
    <t>Pomegranate</t>
  </si>
  <si>
    <t>Rambutan</t>
  </si>
  <si>
    <t>Rose apple</t>
  </si>
  <si>
    <t>Sapida (Sapadilla)</t>
  </si>
  <si>
    <t>Sapota</t>
  </si>
  <si>
    <t>Star fruit</t>
  </si>
  <si>
    <t>Ugurassa</t>
  </si>
  <si>
    <t>Velvet Tamarind</t>
  </si>
  <si>
    <t>Water Melon</t>
  </si>
  <si>
    <t>Wood Apple</t>
  </si>
  <si>
    <t>Yellow Sapota</t>
  </si>
  <si>
    <t>Guava</t>
  </si>
  <si>
    <t>Pears</t>
  </si>
  <si>
    <t>Leafy Vegetable</t>
  </si>
  <si>
    <t>Fruit</t>
  </si>
  <si>
    <t>Cu.Progress (ha.)</t>
  </si>
  <si>
    <t>Spinach</t>
  </si>
  <si>
    <t xml:space="preserve">Yard Long Bean </t>
  </si>
  <si>
    <t>Yard Long bean (Bush Type)</t>
  </si>
  <si>
    <t>Yard LongBean</t>
  </si>
  <si>
    <t xml:space="preserve"> </t>
  </si>
  <si>
    <t>Cropix Report 2025/26 Maha Season -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</si>
</sst>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.##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 applyFill="0" applyProtection="0"/>
    <xf numFmtId="0" fontId="3" fillId="0" borderId="0"/>
    <xf numFmtId="0" fontId="2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3" fillId="0" borderId="0"/>
    <xf numFmtId="0" fontId="1" fillId="0" borderId="0" applyFill="0" applyProtection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 applyFill="0" applyProtection="0"/>
    <xf numFmtId="0" fontId="10" fillId="0" borderId="0"/>
    <xf numFmtId="0" fontId="11" fillId="0" borderId="0" applyFill="0" applyProtection="0"/>
    <xf numFmtId="0" fontId="11" fillId="0" borderId="0" applyFill="0" applyProtection="0"/>
    <xf numFmtId="0" fontId="12" fillId="0" borderId="0"/>
    <xf numFmtId="0" fontId="13" fillId="0" borderId="0"/>
    <xf numFmtId="0" fontId="14" fillId="0" borderId="0" applyFill="0" applyProtection="0"/>
    <xf numFmtId="0" fontId="13" fillId="0" borderId="0"/>
    <xf numFmtId="0" fontId="13" fillId="0" borderId="0"/>
    <xf numFmtId="0" fontId="13" fillId="0" borderId="0"/>
    <xf numFmtId="0" fontId="1" fillId="0" borderId="0" applyFill="0" applyProtection="0"/>
    <xf numFmtId="0" fontId="15" fillId="0" borderId="0"/>
    <xf numFmtId="0" fontId="16" fillId="0" borderId="0" applyFill="0" applyProtection="0"/>
    <xf numFmtId="0" fontId="17" fillId="0" borderId="0"/>
    <xf numFmtId="0" fontId="16" fillId="0" borderId="0" applyFill="0" applyProtection="0"/>
    <xf numFmtId="0" fontId="17" fillId="0" borderId="0"/>
    <xf numFmtId="0" fontId="18" fillId="0" borderId="0" applyFill="0" applyProtection="0"/>
    <xf numFmtId="0" fontId="19" fillId="0" borderId="0"/>
    <xf numFmtId="0" fontId="20" fillId="0" borderId="0"/>
    <xf numFmtId="0" fontId="21" fillId="0" borderId="0" applyFill="0" applyProtection="0"/>
    <xf numFmtId="0" fontId="22" fillId="0" borderId="0"/>
    <xf numFmtId="0" fontId="1" fillId="0" borderId="0" applyFill="0" applyProtection="0"/>
    <xf numFmtId="0" fontId="21" fillId="0" borderId="0" applyFill="0" applyProtection="0"/>
    <xf numFmtId="0" fontId="22" fillId="0" borderId="0"/>
    <xf numFmtId="0" fontId="22" fillId="0" borderId="0"/>
    <xf numFmtId="0" fontId="21" fillId="0" borderId="0" applyFill="0" applyProtection="0"/>
    <xf numFmtId="0" fontId="3" fillId="0" borderId="0"/>
    <xf numFmtId="0" fontId="23" fillId="0" borderId="0"/>
    <xf numFmtId="0" fontId="23" fillId="0" borderId="0"/>
    <xf numFmtId="43" fontId="20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0" borderId="1" xfId="44" applyFont="1" applyBorder="1"/>
    <xf numFmtId="0" fontId="28" fillId="0" borderId="1" xfId="44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2" fontId="28" fillId="0" borderId="1" xfId="44" applyNumberFormat="1" applyFont="1" applyBorder="1" applyAlignment="1">
      <alignment horizontal="right" vertical="center" wrapText="1"/>
    </xf>
    <xf numFmtId="0" fontId="24" fillId="0" borderId="1" xfId="4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wrapText="1"/>
    </xf>
    <xf numFmtId="0" fontId="24" fillId="0" borderId="1" xfId="44" applyFont="1" applyBorder="1" applyAlignment="1">
      <alignment horizontal="center" vertical="top" wrapText="1"/>
    </xf>
    <xf numFmtId="0" fontId="27" fillId="0" borderId="0" xfId="0" applyFont="1"/>
    <xf numFmtId="0" fontId="25" fillId="0" borderId="1" xfId="44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2" fontId="25" fillId="0" borderId="7" xfId="0" applyNumberFormat="1" applyFont="1" applyBorder="1" applyAlignment="1">
      <alignment horizontal="right" vertical="center" wrapText="1"/>
    </xf>
    <xf numFmtId="0" fontId="24" fillId="0" borderId="7" xfId="44" applyFont="1" applyBorder="1" applyAlignment="1">
      <alignment horizontal="left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3" applyNumberFormat="1" applyFont="1" applyFill="1" applyProtection="1"/>
    <xf numFmtId="164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31" fillId="0" borderId="1" xfId="43" applyFont="1" applyBorder="1"/>
    <xf numFmtId="2" fontId="30" fillId="0" borderId="1" xfId="3" applyNumberFormat="1" applyFont="1" applyFill="1" applyBorder="1" applyAlignment="1" applyProtection="1">
      <alignment horizontal="right"/>
    </xf>
    <xf numFmtId="2" fontId="2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32" fillId="2" borderId="1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29" fillId="0" borderId="0" xfId="3" applyNumberFormat="1" applyFont="1" applyFill="1" applyAlignment="1" applyProtection="1">
      <alignment horizontal="right"/>
    </xf>
    <xf numFmtId="2" fontId="30" fillId="0" borderId="1" xfId="7" applyNumberFormat="1" applyFont="1" applyFill="1" applyBorder="1" applyAlignment="1" applyProtection="1">
      <alignment horizontal="right" vertical="center"/>
    </xf>
    <xf numFmtId="43" fontId="33" fillId="0" borderId="7" xfId="45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43" fontId="30" fillId="0" borderId="7" xfId="45" applyFont="1" applyFill="1" applyBorder="1" applyAlignment="1" applyProtection="1">
      <alignment horizontal="right" vertical="center"/>
    </xf>
    <xf numFmtId="43" fontId="4" fillId="0" borderId="7" xfId="45" applyFont="1" applyBorder="1" applyAlignment="1">
      <alignment vertical="center"/>
    </xf>
    <xf numFmtId="0" fontId="27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2" fontId="28" fillId="0" borderId="1" xfId="0" applyNumberFormat="1" applyFont="1" applyBorder="1" applyAlignment="1">
      <alignment horizontal="right" vertical="center" wrapText="1"/>
    </xf>
    <xf numFmtId="2" fontId="24" fillId="0" borderId="7" xfId="44" applyNumberFormat="1" applyFont="1" applyBorder="1" applyAlignment="1">
      <alignment horizontal="right" vertical="center" wrapText="1"/>
    </xf>
    <xf numFmtId="2" fontId="28" fillId="0" borderId="1" xfId="45" applyNumberFormat="1" applyFont="1" applyBorder="1" applyAlignment="1">
      <alignment horizontal="right" vertical="center" wrapText="1"/>
    </xf>
    <xf numFmtId="0" fontId="24" fillId="0" borderId="7" xfId="44" applyFont="1" applyBorder="1"/>
    <xf numFmtId="2" fontId="24" fillId="0" borderId="7" xfId="44" applyNumberFormat="1" applyFont="1" applyBorder="1" applyAlignment="1">
      <alignment wrapText="1"/>
    </xf>
    <xf numFmtId="2" fontId="28" fillId="0" borderId="1" xfId="45" applyNumberFormat="1" applyFont="1" applyBorder="1" applyAlignment="1">
      <alignment wrapText="1"/>
    </xf>
    <xf numFmtId="2" fontId="30" fillId="0" borderId="1" xfId="3" applyNumberFormat="1" applyFont="1" applyFill="1" applyBorder="1" applyAlignment="1" applyProtection="1">
      <alignment horizontal="right" vertical="center"/>
    </xf>
    <xf numFmtId="2" fontId="30" fillId="0" borderId="1" xfId="14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right" vertical="center"/>
    </xf>
    <xf numFmtId="2" fontId="28" fillId="0" borderId="1" xfId="44" applyNumberFormat="1" applyFont="1" applyBorder="1" applyAlignment="1">
      <alignment wrapText="1"/>
    </xf>
    <xf numFmtId="2" fontId="28" fillId="0" borderId="1" xfId="0" applyNumberFormat="1" applyFont="1" applyBorder="1"/>
    <xf numFmtId="2" fontId="24" fillId="0" borderId="7" xfId="45" applyNumberFormat="1" applyFont="1" applyBorder="1" applyAlignment="1">
      <alignment horizontal="right" vertical="center" wrapText="1"/>
    </xf>
    <xf numFmtId="2" fontId="29" fillId="0" borderId="7" xfId="3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4" fillId="4" borderId="1" xfId="44" applyFont="1" applyFill="1" applyBorder="1" applyAlignment="1">
      <alignment horizontal="center" wrapText="1"/>
    </xf>
    <xf numFmtId="2" fontId="28" fillId="4" borderId="1" xfId="44" applyNumberFormat="1" applyFont="1" applyFill="1" applyBorder="1" applyAlignment="1">
      <alignment wrapText="1"/>
    </xf>
    <xf numFmtId="2" fontId="24" fillId="4" borderId="7" xfId="44" applyNumberFormat="1" applyFont="1" applyFill="1" applyBorder="1" applyAlignment="1">
      <alignment wrapText="1"/>
    </xf>
    <xf numFmtId="2" fontId="28" fillId="4" borderId="1" xfId="45" applyNumberFormat="1" applyFont="1" applyFill="1" applyBorder="1" applyAlignment="1">
      <alignment wrapText="1"/>
    </xf>
    <xf numFmtId="0" fontId="24" fillId="4" borderId="1" xfId="0" applyFont="1" applyFill="1" applyBorder="1" applyAlignment="1">
      <alignment horizontal="center" vertical="center" wrapText="1"/>
    </xf>
    <xf numFmtId="2" fontId="28" fillId="4" borderId="1" xfId="45" applyNumberFormat="1" applyFont="1" applyFill="1" applyBorder="1" applyAlignment="1">
      <alignment horizontal="right" vertical="center" wrapText="1"/>
    </xf>
    <xf numFmtId="0" fontId="24" fillId="4" borderId="1" xfId="44" applyFont="1" applyFill="1" applyBorder="1" applyAlignment="1">
      <alignment horizontal="center" vertical="center" wrapText="1"/>
    </xf>
    <xf numFmtId="2" fontId="28" fillId="4" borderId="1" xfId="0" applyNumberFormat="1" applyFont="1" applyFill="1" applyBorder="1"/>
    <xf numFmtId="2" fontId="24" fillId="4" borderId="7" xfId="44" applyNumberFormat="1" applyFont="1" applyFill="1" applyBorder="1" applyAlignment="1">
      <alignment horizontal="right" vertical="center" wrapText="1"/>
    </xf>
    <xf numFmtId="2" fontId="28" fillId="4" borderId="1" xfId="44" applyNumberFormat="1" applyFont="1" applyFill="1" applyBorder="1" applyAlignment="1">
      <alignment horizontal="right" vertical="center" wrapText="1"/>
    </xf>
    <xf numFmtId="2" fontId="24" fillId="4" borderId="7" xfId="45" applyNumberFormat="1" applyFont="1" applyFill="1" applyBorder="1" applyAlignment="1">
      <alignment horizontal="right" vertical="center" wrapText="1"/>
    </xf>
    <xf numFmtId="2" fontId="28" fillId="4" borderId="1" xfId="0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right" vertical="center" wrapText="1"/>
    </xf>
    <xf numFmtId="2" fontId="25" fillId="4" borderId="7" xfId="0" applyNumberFormat="1" applyFont="1" applyFill="1" applyBorder="1" applyAlignment="1">
      <alignment horizontal="right" vertical="center" wrapText="1"/>
    </xf>
    <xf numFmtId="0" fontId="29" fillId="4" borderId="1" xfId="1" applyFont="1" applyFill="1" applyBorder="1" applyAlignment="1" applyProtection="1">
      <alignment horizontal="center" vertical="center" wrapText="1"/>
    </xf>
    <xf numFmtId="2" fontId="27" fillId="4" borderId="1" xfId="0" applyNumberFormat="1" applyFont="1" applyFill="1" applyBorder="1" applyAlignment="1">
      <alignment horizontal="right"/>
    </xf>
    <xf numFmtId="2" fontId="29" fillId="4" borderId="7" xfId="3" applyNumberFormat="1" applyFont="1" applyFill="1" applyBorder="1" applyAlignment="1" applyProtection="1">
      <alignment horizontal="right"/>
    </xf>
    <xf numFmtId="0" fontId="29" fillId="3" borderId="1" xfId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>
      <alignment horizontal="right"/>
    </xf>
    <xf numFmtId="2" fontId="29" fillId="3" borderId="7" xfId="3" applyNumberFormat="1" applyFont="1" applyFill="1" applyBorder="1" applyAlignment="1" applyProtection="1">
      <alignment horizontal="right"/>
    </xf>
    <xf numFmtId="2" fontId="30" fillId="4" borderId="1" xfId="3" applyNumberFormat="1" applyFont="1" applyFill="1" applyBorder="1" applyAlignment="1" applyProtection="1">
      <alignment horizontal="right" vertical="center"/>
    </xf>
    <xf numFmtId="2" fontId="4" fillId="4" borderId="7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7" xfId="0" applyNumberFormat="1" applyFont="1" applyFill="1" applyBorder="1" applyAlignment="1">
      <alignment horizontal="right" vertical="center"/>
    </xf>
    <xf numFmtId="43" fontId="4" fillId="4" borderId="7" xfId="45" applyFont="1" applyFill="1" applyBorder="1" applyAlignment="1">
      <alignment vertical="center"/>
    </xf>
    <xf numFmtId="43" fontId="27" fillId="4" borderId="7" xfId="45" applyFont="1" applyFill="1" applyBorder="1" applyAlignment="1">
      <alignment horizontal="right" vertical="center"/>
    </xf>
    <xf numFmtId="43" fontId="28" fillId="4" borderId="7" xfId="45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29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9" fillId="0" borderId="2" xfId="1" applyFont="1" applyFill="1" applyBorder="1" applyAlignment="1" applyProtection="1">
      <alignment horizontal="center" vertical="center"/>
    </xf>
    <xf numFmtId="0" fontId="29" fillId="0" borderId="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24" fillId="0" borderId="1" xfId="4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</cellXfs>
  <cellStyles count="46">
    <cellStyle name="Comma" xfId="45" builtinId="3"/>
    <cellStyle name="Normal" xfId="0" builtinId="0"/>
    <cellStyle name="Normal 10" xfId="17"/>
    <cellStyle name="Normal 11" xfId="18"/>
    <cellStyle name="Normal 12" xfId="20"/>
    <cellStyle name="Normal 13" xfId="21"/>
    <cellStyle name="Normal 14" xfId="28"/>
    <cellStyle name="Normal 15" xfId="29"/>
    <cellStyle name="Normal 16" xfId="32"/>
    <cellStyle name="Normal 17" xfId="33"/>
    <cellStyle name="Normal 18" xfId="35"/>
    <cellStyle name="Normal 19" xfId="36"/>
    <cellStyle name="Normal 2" xfId="2"/>
    <cellStyle name="Normal 2 10" xfId="30"/>
    <cellStyle name="Normal 2 11" xfId="38"/>
    <cellStyle name="Normal 2 12" xfId="40"/>
    <cellStyle name="Normal 2 13" xfId="44"/>
    <cellStyle name="Normal 2 2" xfId="6"/>
    <cellStyle name="Normal 2 3" xfId="12"/>
    <cellStyle name="Normal 2 4" xfId="13"/>
    <cellStyle name="Normal 2 5" xfId="15"/>
    <cellStyle name="Normal 2 6" xfId="19"/>
    <cellStyle name="Normal 2 7" xfId="22"/>
    <cellStyle name="Normal 2 8" xfId="23"/>
    <cellStyle name="Normal 2 9" xfId="27"/>
    <cellStyle name="Normal 20" xfId="43"/>
    <cellStyle name="Normal 3" xfId="3"/>
    <cellStyle name="Normal 3 10" xfId="41"/>
    <cellStyle name="Normal 3 2" xfId="7"/>
    <cellStyle name="Normal 3 3" xfId="11"/>
    <cellStyle name="Normal 3 4" xfId="14"/>
    <cellStyle name="Normal 3 5" xfId="24"/>
    <cellStyle name="Normal 3 6" xfId="31"/>
    <cellStyle name="Normal 3 7" xfId="34"/>
    <cellStyle name="Normal 3 8" xfId="37"/>
    <cellStyle name="Normal 3 9" xfId="39"/>
    <cellStyle name="Normal 4" xfId="4"/>
    <cellStyle name="Normal 4 2" xfId="25"/>
    <cellStyle name="Normal 4 3" xfId="42"/>
    <cellStyle name="Normal 5" xfId="5"/>
    <cellStyle name="Normal 5 2" xfId="26"/>
    <cellStyle name="Normal 6" xfId="8"/>
    <cellStyle name="Normal 7" xfId="1"/>
    <cellStyle name="Normal 7 2" xfId="9"/>
    <cellStyle name="Normal 8" xfId="10"/>
    <cellStyle name="Normal 9" xf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zoomScaleNormal="100" workbookViewId="0">
      <pane xSplit="1" topLeftCell="B1" activePane="topRight" state="frozen"/>
      <selection pane="topRight" activeCell="I7" sqref="I7"/>
    </sheetView>
  </sheetViews>
  <sheetFormatPr defaultRowHeight="15.75" x14ac:dyDescent="0.25"/>
  <cols>
    <col min="1" max="1" width="27.5703125" style="13" customWidth="1"/>
    <col min="2" max="8" width="12.42578125" style="13" customWidth="1"/>
    <col min="9" max="9" width="14" style="13" customWidth="1"/>
    <col min="10" max="10" width="3.7109375" style="13" customWidth="1"/>
    <col min="11" max="16384" width="9.140625" style="13"/>
  </cols>
  <sheetData>
    <row r="1" spans="1:9" x14ac:dyDescent="0.25">
      <c r="A1" s="1" t="s">
        <v>42</v>
      </c>
    </row>
    <row r="2" spans="1:9" x14ac:dyDescent="0.25">
      <c r="A2" s="94" t="s">
        <v>121</v>
      </c>
      <c r="B2" s="94"/>
      <c r="C2" s="94"/>
      <c r="D2" s="94"/>
      <c r="E2" s="94"/>
      <c r="F2" s="94"/>
      <c r="G2" s="94"/>
      <c r="H2" s="94"/>
      <c r="I2" s="94"/>
    </row>
    <row r="3" spans="1:9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</row>
    <row r="4" spans="1:9" x14ac:dyDescent="0.25">
      <c r="A4" s="92" t="s">
        <v>0</v>
      </c>
      <c r="B4" s="89" t="s">
        <v>38</v>
      </c>
      <c r="C4" s="89"/>
      <c r="D4" s="89" t="s">
        <v>37</v>
      </c>
      <c r="E4" s="89"/>
      <c r="F4" s="89" t="s">
        <v>36</v>
      </c>
      <c r="G4" s="89"/>
      <c r="H4" s="90" t="s">
        <v>39</v>
      </c>
      <c r="I4" s="91"/>
    </row>
    <row r="5" spans="1:9" ht="37.5" customHeight="1" x14ac:dyDescent="0.25">
      <c r="A5" s="93"/>
      <c r="B5" s="18" t="s">
        <v>1</v>
      </c>
      <c r="C5" s="74" t="s">
        <v>115</v>
      </c>
      <c r="D5" s="18" t="s">
        <v>1</v>
      </c>
      <c r="E5" s="74" t="s">
        <v>115</v>
      </c>
      <c r="F5" s="18" t="s">
        <v>1</v>
      </c>
      <c r="G5" s="74" t="s">
        <v>115</v>
      </c>
      <c r="H5" s="18" t="s">
        <v>1</v>
      </c>
      <c r="I5" s="74" t="s">
        <v>115</v>
      </c>
    </row>
    <row r="6" spans="1:9" s="40" customFormat="1" ht="16.5" thickBot="1" x14ac:dyDescent="0.3">
      <c r="A6" s="37" t="s">
        <v>2</v>
      </c>
      <c r="B6" s="38">
        <v>10540.1</v>
      </c>
      <c r="C6" s="86">
        <v>4114.5200000000004</v>
      </c>
      <c r="D6" s="38">
        <v>12181</v>
      </c>
      <c r="E6" s="86">
        <v>8680.48</v>
      </c>
      <c r="F6" s="36">
        <v>13140.9</v>
      </c>
      <c r="G6" s="85">
        <v>7172.4</v>
      </c>
      <c r="H6" s="39">
        <f>B6+D6+F6</f>
        <v>35862</v>
      </c>
      <c r="I6" s="84">
        <f>C6+E6+G6</f>
        <v>19967.400000000001</v>
      </c>
    </row>
    <row r="7" spans="1:9" ht="19.5" customHeight="1" thickTop="1" x14ac:dyDescent="0.25">
      <c r="A7" s="20"/>
      <c r="B7" s="21"/>
      <c r="C7" s="22"/>
      <c r="D7" s="23"/>
      <c r="E7" s="23"/>
      <c r="F7" s="24"/>
      <c r="G7" s="25"/>
      <c r="H7" s="26"/>
      <c r="I7" s="26"/>
    </row>
    <row r="8" spans="1:9" x14ac:dyDescent="0.25">
      <c r="A8" s="87" t="s">
        <v>40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88" t="s">
        <v>0</v>
      </c>
      <c r="B9" s="89" t="s">
        <v>38</v>
      </c>
      <c r="C9" s="89"/>
      <c r="D9" s="89" t="s">
        <v>37</v>
      </c>
      <c r="E9" s="89"/>
      <c r="F9" s="89" t="s">
        <v>36</v>
      </c>
      <c r="G9" s="89"/>
      <c r="H9" s="89" t="s">
        <v>39</v>
      </c>
      <c r="I9" s="89"/>
    </row>
    <row r="10" spans="1:9" ht="38.25" customHeight="1" x14ac:dyDescent="0.25">
      <c r="A10" s="88"/>
      <c r="B10" s="18" t="s">
        <v>1</v>
      </c>
      <c r="C10" s="74" t="s">
        <v>115</v>
      </c>
      <c r="D10" s="18" t="s">
        <v>1</v>
      </c>
      <c r="E10" s="74" t="s">
        <v>115</v>
      </c>
      <c r="F10" s="18" t="s">
        <v>1</v>
      </c>
      <c r="G10" s="74" t="s">
        <v>115</v>
      </c>
      <c r="H10" s="18" t="s">
        <v>1</v>
      </c>
      <c r="I10" s="77" t="s">
        <v>115</v>
      </c>
    </row>
    <row r="11" spans="1:9" x14ac:dyDescent="0.25">
      <c r="A11" s="27" t="s">
        <v>43</v>
      </c>
      <c r="B11" s="28">
        <v>0</v>
      </c>
      <c r="C11" s="75">
        <v>0</v>
      </c>
      <c r="D11" s="28">
        <v>0</v>
      </c>
      <c r="E11" s="75">
        <v>0</v>
      </c>
      <c r="F11" s="29">
        <v>2.1</v>
      </c>
      <c r="G11" s="75">
        <v>0.28000000000000003</v>
      </c>
      <c r="H11" s="30">
        <f>F11+D11+B11</f>
        <v>2.1</v>
      </c>
      <c r="I11" s="78">
        <f>G11+E11+C11</f>
        <v>0.28000000000000003</v>
      </c>
    </row>
    <row r="12" spans="1:9" x14ac:dyDescent="0.25">
      <c r="A12" s="27" t="s">
        <v>3</v>
      </c>
      <c r="B12" s="28">
        <v>0</v>
      </c>
      <c r="C12" s="75">
        <v>0</v>
      </c>
      <c r="D12" s="28">
        <v>0</v>
      </c>
      <c r="E12" s="75">
        <v>0</v>
      </c>
      <c r="F12" s="29">
        <v>0</v>
      </c>
      <c r="G12" s="75">
        <v>0</v>
      </c>
      <c r="H12" s="30">
        <f t="shared" ref="H12:I24" si="0">F12+D12+B12</f>
        <v>0</v>
      </c>
      <c r="I12" s="78">
        <f t="shared" si="0"/>
        <v>0</v>
      </c>
    </row>
    <row r="13" spans="1:9" x14ac:dyDescent="0.25">
      <c r="A13" s="27" t="s">
        <v>4</v>
      </c>
      <c r="B13" s="28">
        <v>109</v>
      </c>
      <c r="C13" s="75">
        <v>44.040999999999997</v>
      </c>
      <c r="D13" s="28">
        <v>70.45</v>
      </c>
      <c r="E13" s="75">
        <v>33.01</v>
      </c>
      <c r="F13" s="29">
        <v>215.5</v>
      </c>
      <c r="G13" s="75">
        <v>121.1</v>
      </c>
      <c r="H13" s="30">
        <f t="shared" si="0"/>
        <v>394.95</v>
      </c>
      <c r="I13" s="78">
        <f t="shared" si="0"/>
        <v>198.15099999999998</v>
      </c>
    </row>
    <row r="14" spans="1:9" x14ac:dyDescent="0.25">
      <c r="A14" s="27" t="s">
        <v>44</v>
      </c>
      <c r="B14" s="28">
        <v>0</v>
      </c>
      <c r="C14" s="75">
        <v>0</v>
      </c>
      <c r="D14" s="31">
        <v>0.2</v>
      </c>
      <c r="E14" s="75">
        <v>0</v>
      </c>
      <c r="F14" s="29">
        <v>150.6</v>
      </c>
      <c r="G14" s="75">
        <v>67.900000000000006</v>
      </c>
      <c r="H14" s="30">
        <f t="shared" si="0"/>
        <v>150.79999999999998</v>
      </c>
      <c r="I14" s="78">
        <f t="shared" si="0"/>
        <v>67.900000000000006</v>
      </c>
    </row>
    <row r="15" spans="1:9" x14ac:dyDescent="0.25">
      <c r="A15" s="27" t="s">
        <v>5</v>
      </c>
      <c r="B15" s="28">
        <v>0</v>
      </c>
      <c r="C15" s="75">
        <v>0</v>
      </c>
      <c r="D15" s="31">
        <v>0.8</v>
      </c>
      <c r="E15" s="75">
        <v>0</v>
      </c>
      <c r="F15" s="29">
        <v>201.3</v>
      </c>
      <c r="G15" s="75">
        <v>167.4</v>
      </c>
      <c r="H15" s="30">
        <f t="shared" si="0"/>
        <v>202.10000000000002</v>
      </c>
      <c r="I15" s="78">
        <f t="shared" si="0"/>
        <v>167.4</v>
      </c>
    </row>
    <row r="16" spans="1:9" x14ac:dyDescent="0.25">
      <c r="A16" s="27" t="s">
        <v>12</v>
      </c>
      <c r="B16" s="28">
        <v>0</v>
      </c>
      <c r="C16" s="75">
        <v>0</v>
      </c>
      <c r="D16" s="31">
        <v>0</v>
      </c>
      <c r="E16" s="75">
        <v>0.2</v>
      </c>
      <c r="F16" s="29">
        <v>4.4000000000000004</v>
      </c>
      <c r="G16" s="75">
        <v>3.3</v>
      </c>
      <c r="H16" s="30">
        <f t="shared" si="0"/>
        <v>4.4000000000000004</v>
      </c>
      <c r="I16" s="78">
        <f t="shared" si="0"/>
        <v>3.5</v>
      </c>
    </row>
    <row r="17" spans="1:9" x14ac:dyDescent="0.25">
      <c r="A17" s="27" t="s">
        <v>6</v>
      </c>
      <c r="B17" s="28">
        <v>0</v>
      </c>
      <c r="C17" s="75">
        <v>0</v>
      </c>
      <c r="D17" s="31">
        <v>0</v>
      </c>
      <c r="E17" s="75">
        <v>0</v>
      </c>
      <c r="F17" s="29">
        <v>226</v>
      </c>
      <c r="G17" s="75">
        <v>288.3</v>
      </c>
      <c r="H17" s="30">
        <f t="shared" si="0"/>
        <v>226</v>
      </c>
      <c r="I17" s="78">
        <f t="shared" si="0"/>
        <v>288.3</v>
      </c>
    </row>
    <row r="18" spans="1:9" x14ac:dyDescent="0.25">
      <c r="A18" s="27" t="s">
        <v>45</v>
      </c>
      <c r="B18" s="28">
        <v>0</v>
      </c>
      <c r="C18" s="75">
        <v>0</v>
      </c>
      <c r="D18" s="32">
        <v>3.5</v>
      </c>
      <c r="E18" s="75">
        <v>0.6</v>
      </c>
      <c r="F18" s="29">
        <v>567</v>
      </c>
      <c r="G18" s="75">
        <v>188.3</v>
      </c>
      <c r="H18" s="30">
        <f t="shared" si="0"/>
        <v>570.5</v>
      </c>
      <c r="I18" s="78">
        <f t="shared" si="0"/>
        <v>188.9</v>
      </c>
    </row>
    <row r="19" spans="1:9" x14ac:dyDescent="0.25">
      <c r="A19" s="27" t="s">
        <v>7</v>
      </c>
      <c r="B19" s="28">
        <v>0</v>
      </c>
      <c r="C19" s="75">
        <v>0</v>
      </c>
      <c r="D19" s="31">
        <v>0.1</v>
      </c>
      <c r="E19" s="75">
        <v>0</v>
      </c>
      <c r="F19" s="29">
        <v>179.2</v>
      </c>
      <c r="G19" s="75">
        <v>110.1</v>
      </c>
      <c r="H19" s="30">
        <f t="shared" si="0"/>
        <v>179.29999999999998</v>
      </c>
      <c r="I19" s="78">
        <f t="shared" si="0"/>
        <v>110.1</v>
      </c>
    </row>
    <row r="20" spans="1:9" x14ac:dyDescent="0.25">
      <c r="A20" s="27" t="s">
        <v>46</v>
      </c>
      <c r="B20" s="28">
        <v>0</v>
      </c>
      <c r="C20" s="75">
        <v>0</v>
      </c>
      <c r="D20" s="31">
        <v>0</v>
      </c>
      <c r="E20" s="75">
        <v>0</v>
      </c>
      <c r="F20" s="29">
        <v>0</v>
      </c>
      <c r="G20" s="75">
        <v>0</v>
      </c>
      <c r="H20" s="30">
        <f t="shared" si="0"/>
        <v>0</v>
      </c>
      <c r="I20" s="78">
        <f t="shared" si="0"/>
        <v>0</v>
      </c>
    </row>
    <row r="21" spans="1:9" x14ac:dyDescent="0.25">
      <c r="A21" s="27" t="s">
        <v>8</v>
      </c>
      <c r="B21" s="28">
        <v>0</v>
      </c>
      <c r="C21" s="75">
        <v>0</v>
      </c>
      <c r="D21" s="28">
        <v>5.6</v>
      </c>
      <c r="E21" s="75">
        <v>2.2400000000000002</v>
      </c>
      <c r="F21" s="29">
        <v>234.7</v>
      </c>
      <c r="G21" s="75">
        <v>183.5</v>
      </c>
      <c r="H21" s="30">
        <f t="shared" si="0"/>
        <v>240.29999999999998</v>
      </c>
      <c r="I21" s="78">
        <f t="shared" si="0"/>
        <v>185.74</v>
      </c>
    </row>
    <row r="22" spans="1:9" x14ac:dyDescent="0.25">
      <c r="A22" s="27" t="s">
        <v>9</v>
      </c>
      <c r="B22" s="28">
        <v>0</v>
      </c>
      <c r="C22" s="75">
        <v>0</v>
      </c>
      <c r="D22" s="28">
        <v>0</v>
      </c>
      <c r="E22" s="75">
        <v>0</v>
      </c>
      <c r="F22" s="29">
        <v>7.1</v>
      </c>
      <c r="G22" s="75">
        <v>0.28000000000000003</v>
      </c>
      <c r="H22" s="30">
        <f t="shared" si="0"/>
        <v>7.1</v>
      </c>
      <c r="I22" s="78">
        <f t="shared" si="0"/>
        <v>0.28000000000000003</v>
      </c>
    </row>
    <row r="23" spans="1:9" x14ac:dyDescent="0.25">
      <c r="A23" s="27" t="s">
        <v>10</v>
      </c>
      <c r="B23" s="28">
        <v>0</v>
      </c>
      <c r="C23" s="75">
        <v>0</v>
      </c>
      <c r="D23" s="28">
        <v>0</v>
      </c>
      <c r="E23" s="75">
        <v>0</v>
      </c>
      <c r="F23" s="29">
        <v>0</v>
      </c>
      <c r="G23" s="75">
        <v>0</v>
      </c>
      <c r="H23" s="30">
        <f t="shared" si="0"/>
        <v>0</v>
      </c>
      <c r="I23" s="78">
        <f t="shared" si="0"/>
        <v>0</v>
      </c>
    </row>
    <row r="24" spans="1:9" x14ac:dyDescent="0.25">
      <c r="A24" s="27" t="s">
        <v>11</v>
      </c>
      <c r="B24" s="28">
        <v>0</v>
      </c>
      <c r="C24" s="75">
        <v>0</v>
      </c>
      <c r="D24" s="28">
        <v>0</v>
      </c>
      <c r="E24" s="75">
        <v>0.2</v>
      </c>
      <c r="F24" s="29">
        <v>3.2</v>
      </c>
      <c r="G24" s="75">
        <v>3.6</v>
      </c>
      <c r="H24" s="30">
        <f t="shared" si="0"/>
        <v>3.2</v>
      </c>
      <c r="I24" s="78">
        <f t="shared" si="0"/>
        <v>3.8000000000000003</v>
      </c>
    </row>
    <row r="25" spans="1:9" ht="16.5" thickBot="1" x14ac:dyDescent="0.3">
      <c r="A25" s="41" t="s">
        <v>39</v>
      </c>
      <c r="B25" s="57">
        <f>SUM(B11:B24)</f>
        <v>109</v>
      </c>
      <c r="C25" s="76">
        <f t="shared" ref="C25:I25" si="1">SUM(C11:C24)</f>
        <v>44.040999999999997</v>
      </c>
      <c r="D25" s="57">
        <f t="shared" si="1"/>
        <v>80.649999999999991</v>
      </c>
      <c r="E25" s="76">
        <f t="shared" si="1"/>
        <v>36.250000000000007</v>
      </c>
      <c r="F25" s="57">
        <f t="shared" si="1"/>
        <v>1791.1000000000001</v>
      </c>
      <c r="G25" s="76">
        <f t="shared" si="1"/>
        <v>1134.0599999999997</v>
      </c>
      <c r="H25" s="57">
        <f t="shared" si="1"/>
        <v>1980.7499999999998</v>
      </c>
      <c r="I25" s="79">
        <f t="shared" si="1"/>
        <v>1214.3509999999999</v>
      </c>
    </row>
    <row r="26" spans="1:9" ht="15.75" customHeight="1" thickTop="1" x14ac:dyDescent="0.25">
      <c r="A26" s="33"/>
      <c r="B26" s="34"/>
      <c r="C26" s="34"/>
      <c r="D26" s="34"/>
      <c r="E26" s="34"/>
      <c r="F26" s="34"/>
      <c r="G26" s="34"/>
      <c r="H26" s="34"/>
      <c r="I26" s="34"/>
    </row>
    <row r="27" spans="1:9" ht="15.75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</row>
    <row r="28" spans="1:9" x14ac:dyDescent="0.25">
      <c r="A28" s="87" t="s">
        <v>41</v>
      </c>
      <c r="B28" s="87"/>
      <c r="C28" s="87"/>
      <c r="D28" s="87"/>
      <c r="E28" s="87"/>
      <c r="F28" s="87"/>
      <c r="G28" s="87"/>
      <c r="H28" s="87"/>
      <c r="I28" s="87"/>
    </row>
    <row r="29" spans="1:9" x14ac:dyDescent="0.25">
      <c r="A29" s="88" t="s">
        <v>0</v>
      </c>
      <c r="B29" s="89" t="s">
        <v>38</v>
      </c>
      <c r="C29" s="89"/>
      <c r="D29" s="89" t="s">
        <v>37</v>
      </c>
      <c r="E29" s="89"/>
      <c r="F29" s="89" t="s">
        <v>36</v>
      </c>
      <c r="G29" s="89"/>
      <c r="H29" s="90" t="s">
        <v>39</v>
      </c>
      <c r="I29" s="91"/>
    </row>
    <row r="30" spans="1:9" ht="37.5" customHeight="1" x14ac:dyDescent="0.25">
      <c r="A30" s="88"/>
      <c r="B30" s="18" t="s">
        <v>1</v>
      </c>
      <c r="C30" s="74" t="s">
        <v>115</v>
      </c>
      <c r="D30" s="18" t="s">
        <v>1</v>
      </c>
      <c r="E30" s="74" t="s">
        <v>115</v>
      </c>
      <c r="F30" s="18" t="s">
        <v>1</v>
      </c>
      <c r="G30" s="74" t="s">
        <v>115</v>
      </c>
      <c r="H30" s="18" t="s">
        <v>1</v>
      </c>
      <c r="I30" s="77" t="s">
        <v>115</v>
      </c>
    </row>
    <row r="31" spans="1:9" ht="14.1" customHeight="1" x14ac:dyDescent="0.25">
      <c r="A31" s="19" t="s">
        <v>13</v>
      </c>
      <c r="B31" s="48">
        <v>0</v>
      </c>
      <c r="C31" s="80">
        <v>0</v>
      </c>
      <c r="D31" s="49">
        <v>19.600000000000001</v>
      </c>
      <c r="E31" s="80">
        <v>4.67</v>
      </c>
      <c r="F31" s="29">
        <v>89.5</v>
      </c>
      <c r="G31" s="80">
        <v>61.5</v>
      </c>
      <c r="H31" s="50">
        <f>B31+D31+F31</f>
        <v>109.1</v>
      </c>
      <c r="I31" s="82">
        <f>C31+E31+G31</f>
        <v>66.17</v>
      </c>
    </row>
    <row r="32" spans="1:9" ht="14.1" customHeight="1" x14ac:dyDescent="0.25">
      <c r="A32" s="19" t="s">
        <v>14</v>
      </c>
      <c r="B32" s="48">
        <v>0</v>
      </c>
      <c r="C32" s="80">
        <v>0</v>
      </c>
      <c r="D32" s="49">
        <v>2.7</v>
      </c>
      <c r="E32" s="80">
        <v>0.43</v>
      </c>
      <c r="F32" s="29">
        <v>22.95</v>
      </c>
      <c r="G32" s="80">
        <v>5.15</v>
      </c>
      <c r="H32" s="50">
        <f t="shared" ref="H32:H57" si="2">B32+D32+F32</f>
        <v>25.65</v>
      </c>
      <c r="I32" s="82">
        <f t="shared" ref="I32:I57" si="3">C32+E32+G32</f>
        <v>5.58</v>
      </c>
    </row>
    <row r="33" spans="1:9" ht="14.1" customHeight="1" x14ac:dyDescent="0.25">
      <c r="A33" s="19" t="s">
        <v>15</v>
      </c>
      <c r="B33" s="48">
        <v>0</v>
      </c>
      <c r="C33" s="80">
        <v>0</v>
      </c>
      <c r="D33" s="49">
        <v>0</v>
      </c>
      <c r="E33" s="80">
        <v>0</v>
      </c>
      <c r="F33" s="29">
        <v>1.5</v>
      </c>
      <c r="G33" s="80">
        <v>0.7</v>
      </c>
      <c r="H33" s="50">
        <f t="shared" si="2"/>
        <v>1.5</v>
      </c>
      <c r="I33" s="82">
        <f t="shared" si="3"/>
        <v>0.7</v>
      </c>
    </row>
    <row r="34" spans="1:9" ht="14.1" customHeight="1" x14ac:dyDescent="0.25">
      <c r="A34" s="19" t="s">
        <v>32</v>
      </c>
      <c r="B34" s="29">
        <v>0</v>
      </c>
      <c r="C34" s="80">
        <v>0</v>
      </c>
      <c r="D34" s="49">
        <v>0</v>
      </c>
      <c r="E34" s="80">
        <v>0</v>
      </c>
      <c r="F34" s="29">
        <v>0</v>
      </c>
      <c r="G34" s="80">
        <v>0</v>
      </c>
      <c r="H34" s="50">
        <f t="shared" si="2"/>
        <v>0</v>
      </c>
      <c r="I34" s="82">
        <f t="shared" si="3"/>
        <v>0</v>
      </c>
    </row>
    <row r="35" spans="1:9" ht="14.1" customHeight="1" x14ac:dyDescent="0.25">
      <c r="A35" s="19" t="s">
        <v>16</v>
      </c>
      <c r="B35" s="29">
        <v>64.400000000000006</v>
      </c>
      <c r="C35" s="80">
        <v>23.495999999999999</v>
      </c>
      <c r="D35" s="49">
        <v>39.1</v>
      </c>
      <c r="E35" s="80">
        <v>8.41</v>
      </c>
      <c r="F35" s="29">
        <v>95.2</v>
      </c>
      <c r="G35" s="80">
        <v>21.9</v>
      </c>
      <c r="H35" s="50">
        <f t="shared" si="2"/>
        <v>198.7</v>
      </c>
      <c r="I35" s="82">
        <f t="shared" si="3"/>
        <v>53.805999999999997</v>
      </c>
    </row>
    <row r="36" spans="1:9" ht="14.1" customHeight="1" x14ac:dyDescent="0.25">
      <c r="A36" s="19" t="s">
        <v>17</v>
      </c>
      <c r="B36" s="48">
        <v>83.1</v>
      </c>
      <c r="C36" s="80">
        <v>29.936</v>
      </c>
      <c r="D36" s="49">
        <v>56.4</v>
      </c>
      <c r="E36" s="80">
        <v>20.981000000000002</v>
      </c>
      <c r="F36" s="29">
        <v>196</v>
      </c>
      <c r="G36" s="80">
        <v>105.2</v>
      </c>
      <c r="H36" s="50">
        <f t="shared" si="2"/>
        <v>335.5</v>
      </c>
      <c r="I36" s="82">
        <f t="shared" si="3"/>
        <v>156.11700000000002</v>
      </c>
    </row>
    <row r="37" spans="1:9" ht="14.1" customHeight="1" x14ac:dyDescent="0.25">
      <c r="A37" s="19" t="s">
        <v>18</v>
      </c>
      <c r="B37" s="29">
        <v>0</v>
      </c>
      <c r="C37" s="80">
        <v>0</v>
      </c>
      <c r="D37" s="49">
        <v>0.3</v>
      </c>
      <c r="E37" s="80">
        <v>0.01</v>
      </c>
      <c r="F37" s="29">
        <v>1.6</v>
      </c>
      <c r="G37" s="80">
        <v>0.4</v>
      </c>
      <c r="H37" s="50">
        <f t="shared" si="2"/>
        <v>1.9000000000000001</v>
      </c>
      <c r="I37" s="82">
        <f t="shared" si="3"/>
        <v>0.41000000000000003</v>
      </c>
    </row>
    <row r="38" spans="1:9" ht="14.1" customHeight="1" x14ac:dyDescent="0.25">
      <c r="A38" s="19" t="s">
        <v>19</v>
      </c>
      <c r="B38" s="48">
        <v>36.700000000000003</v>
      </c>
      <c r="C38" s="80">
        <v>15.302</v>
      </c>
      <c r="D38" s="49">
        <v>34.25</v>
      </c>
      <c r="E38" s="80">
        <v>9.51</v>
      </c>
      <c r="F38" s="29">
        <v>44.3</v>
      </c>
      <c r="G38" s="80">
        <v>16.7</v>
      </c>
      <c r="H38" s="50">
        <f t="shared" si="2"/>
        <v>115.25</v>
      </c>
      <c r="I38" s="82">
        <f t="shared" si="3"/>
        <v>41.512</v>
      </c>
    </row>
    <row r="39" spans="1:9" ht="14.1" customHeight="1" x14ac:dyDescent="0.25">
      <c r="A39" s="19" t="s">
        <v>34</v>
      </c>
      <c r="B39" s="48">
        <v>0</v>
      </c>
      <c r="C39" s="80">
        <v>0</v>
      </c>
      <c r="D39" s="49">
        <v>0</v>
      </c>
      <c r="E39" s="80">
        <v>0</v>
      </c>
      <c r="F39" s="29">
        <v>0</v>
      </c>
      <c r="G39" s="80">
        <v>0</v>
      </c>
      <c r="H39" s="50">
        <f t="shared" si="2"/>
        <v>0</v>
      </c>
      <c r="I39" s="82">
        <f t="shared" si="3"/>
        <v>0</v>
      </c>
    </row>
    <row r="40" spans="1:9" ht="14.1" customHeight="1" x14ac:dyDescent="0.25">
      <c r="A40" s="19" t="s">
        <v>20</v>
      </c>
      <c r="B40" s="48">
        <v>59.2</v>
      </c>
      <c r="C40" s="80">
        <v>21.350999999999999</v>
      </c>
      <c r="D40" s="49">
        <v>10.55</v>
      </c>
      <c r="E40" s="80">
        <v>3.75</v>
      </c>
      <c r="F40" s="29">
        <v>153</v>
      </c>
      <c r="G40" s="80">
        <v>65.599999999999994</v>
      </c>
      <c r="H40" s="50">
        <f t="shared" si="2"/>
        <v>222.75</v>
      </c>
      <c r="I40" s="82">
        <f t="shared" si="3"/>
        <v>90.700999999999993</v>
      </c>
    </row>
    <row r="41" spans="1:9" ht="14.1" customHeight="1" x14ac:dyDescent="0.25">
      <c r="A41" s="19" t="s">
        <v>35</v>
      </c>
      <c r="B41" s="29">
        <v>0</v>
      </c>
      <c r="C41" s="80">
        <v>0</v>
      </c>
      <c r="D41" s="49">
        <v>2.35</v>
      </c>
      <c r="E41" s="80">
        <v>0.11</v>
      </c>
      <c r="F41" s="29">
        <v>22</v>
      </c>
      <c r="G41" s="80">
        <v>12.7</v>
      </c>
      <c r="H41" s="50">
        <f t="shared" si="2"/>
        <v>24.35</v>
      </c>
      <c r="I41" s="82">
        <f t="shared" si="3"/>
        <v>12.809999999999999</v>
      </c>
    </row>
    <row r="42" spans="1:9" ht="14.1" customHeight="1" x14ac:dyDescent="0.25">
      <c r="A42" s="19" t="s">
        <v>30</v>
      </c>
      <c r="B42" s="29">
        <v>0</v>
      </c>
      <c r="C42" s="80">
        <v>0</v>
      </c>
      <c r="D42" s="49">
        <v>0.5</v>
      </c>
      <c r="E42" s="80">
        <v>0.5</v>
      </c>
      <c r="F42" s="29">
        <v>62.5</v>
      </c>
      <c r="G42" s="80">
        <v>32</v>
      </c>
      <c r="H42" s="50">
        <f t="shared" si="2"/>
        <v>63</v>
      </c>
      <c r="I42" s="82">
        <f t="shared" si="3"/>
        <v>32.5</v>
      </c>
    </row>
    <row r="43" spans="1:9" ht="14.1" customHeight="1" x14ac:dyDescent="0.25">
      <c r="A43" s="19" t="s">
        <v>29</v>
      </c>
      <c r="B43" s="29">
        <v>0</v>
      </c>
      <c r="C43" s="80">
        <v>0</v>
      </c>
      <c r="D43" s="49">
        <v>0</v>
      </c>
      <c r="E43" s="80">
        <v>0</v>
      </c>
      <c r="F43" s="29">
        <v>9</v>
      </c>
      <c r="G43" s="80">
        <v>0.7</v>
      </c>
      <c r="H43" s="50">
        <f t="shared" si="2"/>
        <v>9</v>
      </c>
      <c r="I43" s="82">
        <f t="shared" si="3"/>
        <v>0.7</v>
      </c>
    </row>
    <row r="44" spans="1:9" ht="14.1" customHeight="1" x14ac:dyDescent="0.25">
      <c r="A44" s="19" t="s">
        <v>21</v>
      </c>
      <c r="B44" s="48">
        <v>0</v>
      </c>
      <c r="C44" s="80">
        <v>0</v>
      </c>
      <c r="D44" s="49">
        <v>0</v>
      </c>
      <c r="E44" s="80">
        <v>0</v>
      </c>
      <c r="F44" s="29">
        <v>0.3</v>
      </c>
      <c r="G44" s="80">
        <v>0.3</v>
      </c>
      <c r="H44" s="50">
        <f t="shared" si="2"/>
        <v>0.3</v>
      </c>
      <c r="I44" s="82">
        <f t="shared" si="3"/>
        <v>0.3</v>
      </c>
    </row>
    <row r="45" spans="1:9" ht="14.1" customHeight="1" x14ac:dyDescent="0.25">
      <c r="A45" s="19" t="s">
        <v>22</v>
      </c>
      <c r="B45" s="29">
        <v>71</v>
      </c>
      <c r="C45" s="80">
        <v>24.213000000000001</v>
      </c>
      <c r="D45" s="49">
        <v>33.4</v>
      </c>
      <c r="E45" s="80">
        <v>8.0820000000000007</v>
      </c>
      <c r="F45" s="29">
        <v>119.8</v>
      </c>
      <c r="G45" s="80">
        <v>29.6</v>
      </c>
      <c r="H45" s="50">
        <f t="shared" si="2"/>
        <v>224.2</v>
      </c>
      <c r="I45" s="82">
        <f t="shared" si="3"/>
        <v>61.895000000000003</v>
      </c>
    </row>
    <row r="46" spans="1:9" ht="14.1" customHeight="1" x14ac:dyDescent="0.25">
      <c r="A46" s="19" t="s">
        <v>23</v>
      </c>
      <c r="B46" s="48">
        <v>82.3</v>
      </c>
      <c r="C46" s="80">
        <v>29.777999999999999</v>
      </c>
      <c r="D46" s="49">
        <v>54</v>
      </c>
      <c r="E46" s="80">
        <v>19.78</v>
      </c>
      <c r="F46" s="29">
        <v>144.5</v>
      </c>
      <c r="G46" s="80">
        <v>82.3</v>
      </c>
      <c r="H46" s="50">
        <f t="shared" si="2"/>
        <v>280.8</v>
      </c>
      <c r="I46" s="82">
        <f t="shared" si="3"/>
        <v>131.858</v>
      </c>
    </row>
    <row r="47" spans="1:9" ht="14.1" customHeight="1" x14ac:dyDescent="0.25">
      <c r="A47" s="19" t="s">
        <v>24</v>
      </c>
      <c r="B47" s="48">
        <v>0</v>
      </c>
      <c r="C47" s="80">
        <v>0.2</v>
      </c>
      <c r="D47" s="49">
        <v>8.34</v>
      </c>
      <c r="E47" s="80">
        <v>1.51</v>
      </c>
      <c r="F47" s="29">
        <v>201.4</v>
      </c>
      <c r="G47" s="80">
        <v>91</v>
      </c>
      <c r="H47" s="50">
        <f t="shared" si="2"/>
        <v>209.74</v>
      </c>
      <c r="I47" s="82">
        <f>C47+E47+G47</f>
        <v>92.71</v>
      </c>
    </row>
    <row r="48" spans="1:9" ht="14.1" customHeight="1" x14ac:dyDescent="0.25">
      <c r="A48" s="19" t="s">
        <v>25</v>
      </c>
      <c r="B48" s="48">
        <v>0</v>
      </c>
      <c r="C48" s="80">
        <v>0</v>
      </c>
      <c r="D48" s="49">
        <v>61.55</v>
      </c>
      <c r="E48" s="80">
        <v>12.972</v>
      </c>
      <c r="F48" s="29">
        <v>61.3</v>
      </c>
      <c r="G48" s="80">
        <v>19.399999999999999</v>
      </c>
      <c r="H48" s="50">
        <f t="shared" si="2"/>
        <v>122.85</v>
      </c>
      <c r="I48" s="82">
        <f t="shared" si="3"/>
        <v>32.372</v>
      </c>
    </row>
    <row r="49" spans="1:9" ht="14.1" customHeight="1" x14ac:dyDescent="0.25">
      <c r="A49" s="19" t="s">
        <v>26</v>
      </c>
      <c r="B49" s="48">
        <v>64.7</v>
      </c>
      <c r="C49" s="80">
        <v>22.841000000000001</v>
      </c>
      <c r="D49" s="49">
        <v>37.6</v>
      </c>
      <c r="E49" s="80">
        <v>10.35</v>
      </c>
      <c r="F49" s="29">
        <v>87.4</v>
      </c>
      <c r="G49" s="80">
        <v>27.6</v>
      </c>
      <c r="H49" s="50">
        <f t="shared" si="2"/>
        <v>189.70000000000002</v>
      </c>
      <c r="I49" s="82">
        <f t="shared" si="3"/>
        <v>60.791000000000004</v>
      </c>
    </row>
    <row r="50" spans="1:9" ht="14.1" customHeight="1" x14ac:dyDescent="0.25">
      <c r="A50" s="19" t="s">
        <v>31</v>
      </c>
      <c r="B50" s="48">
        <v>0</v>
      </c>
      <c r="C50" s="80">
        <v>0.11</v>
      </c>
      <c r="D50" s="49">
        <v>0.2</v>
      </c>
      <c r="E50" s="80">
        <v>0.36</v>
      </c>
      <c r="F50" s="29">
        <v>19.100000000000001</v>
      </c>
      <c r="G50" s="80">
        <v>8.6</v>
      </c>
      <c r="H50" s="50">
        <f t="shared" si="2"/>
        <v>19.3</v>
      </c>
      <c r="I50" s="82">
        <f t="shared" si="3"/>
        <v>9.07</v>
      </c>
    </row>
    <row r="51" spans="1:9" ht="14.1" customHeight="1" x14ac:dyDescent="0.25">
      <c r="A51" s="19" t="s">
        <v>33</v>
      </c>
      <c r="B51" s="48">
        <v>0</v>
      </c>
      <c r="C51" s="80">
        <v>0.2</v>
      </c>
      <c r="D51" s="49">
        <v>1.2</v>
      </c>
      <c r="E51" s="80">
        <v>0.4</v>
      </c>
      <c r="F51" s="29">
        <v>12.9</v>
      </c>
      <c r="G51" s="80">
        <v>3.8</v>
      </c>
      <c r="H51" s="50">
        <f t="shared" si="2"/>
        <v>14.1</v>
      </c>
      <c r="I51" s="82">
        <f t="shared" si="3"/>
        <v>4.4000000000000004</v>
      </c>
    </row>
    <row r="52" spans="1:9" ht="14.1" customHeight="1" x14ac:dyDescent="0.25">
      <c r="A52" s="19" t="s">
        <v>27</v>
      </c>
      <c r="B52" s="51">
        <v>0.5</v>
      </c>
      <c r="C52" s="80">
        <v>1.194</v>
      </c>
      <c r="D52" s="49">
        <v>25.1</v>
      </c>
      <c r="E52" s="80">
        <v>11.16</v>
      </c>
      <c r="F52" s="29">
        <v>74.400000000000006</v>
      </c>
      <c r="G52" s="80">
        <v>49.1</v>
      </c>
      <c r="H52" s="50">
        <f t="shared" si="2"/>
        <v>100</v>
      </c>
      <c r="I52" s="82">
        <f t="shared" si="3"/>
        <v>61.454000000000001</v>
      </c>
    </row>
    <row r="53" spans="1:9" ht="14.1" customHeight="1" x14ac:dyDescent="0.25">
      <c r="A53" s="19" t="s">
        <v>28</v>
      </c>
      <c r="B53" s="48">
        <v>40.200000000000003</v>
      </c>
      <c r="C53" s="80">
        <v>12.69</v>
      </c>
      <c r="D53" s="49">
        <v>24.1</v>
      </c>
      <c r="E53" s="80">
        <v>6.93</v>
      </c>
      <c r="F53" s="35">
        <v>78.3</v>
      </c>
      <c r="G53" s="80">
        <v>35.5</v>
      </c>
      <c r="H53" s="50">
        <f t="shared" si="2"/>
        <v>142.60000000000002</v>
      </c>
      <c r="I53" s="82">
        <f t="shared" si="3"/>
        <v>55.12</v>
      </c>
    </row>
    <row r="54" spans="1:9" ht="14.1" customHeight="1" x14ac:dyDescent="0.25">
      <c r="A54" s="58" t="s">
        <v>117</v>
      </c>
      <c r="B54" s="48">
        <v>0</v>
      </c>
      <c r="C54" s="80">
        <v>1.93</v>
      </c>
      <c r="D54" s="49">
        <v>10.5</v>
      </c>
      <c r="E54" s="80">
        <v>0</v>
      </c>
      <c r="F54" s="29">
        <v>51</v>
      </c>
      <c r="G54" s="80">
        <v>0</v>
      </c>
      <c r="H54" s="50">
        <f t="shared" si="2"/>
        <v>61.5</v>
      </c>
      <c r="I54" s="82">
        <f t="shared" si="3"/>
        <v>1.93</v>
      </c>
    </row>
    <row r="55" spans="1:9" ht="14.1" customHeight="1" x14ac:dyDescent="0.25">
      <c r="A55" s="58" t="s">
        <v>118</v>
      </c>
      <c r="B55" s="48">
        <v>0</v>
      </c>
      <c r="C55" s="80">
        <v>0</v>
      </c>
      <c r="D55" s="49">
        <v>0.5</v>
      </c>
      <c r="E55" s="80">
        <v>0.2</v>
      </c>
      <c r="F55" s="29">
        <v>28.9</v>
      </c>
      <c r="G55" s="80">
        <v>2.9</v>
      </c>
      <c r="H55" s="50">
        <f t="shared" si="2"/>
        <v>29.4</v>
      </c>
      <c r="I55" s="82">
        <f t="shared" si="3"/>
        <v>3.1</v>
      </c>
    </row>
    <row r="56" spans="1:9" ht="14.1" customHeight="1" x14ac:dyDescent="0.25">
      <c r="A56" s="58" t="s">
        <v>119</v>
      </c>
      <c r="B56" s="48">
        <v>76.599999999999994</v>
      </c>
      <c r="C56" s="80">
        <v>24.574999999999999</v>
      </c>
      <c r="D56" s="49">
        <v>59.2</v>
      </c>
      <c r="E56" s="80">
        <v>34.210999999999999</v>
      </c>
      <c r="F56" s="29">
        <v>179.5</v>
      </c>
      <c r="G56" s="80">
        <v>113.7</v>
      </c>
      <c r="H56" s="50">
        <f t="shared" si="2"/>
        <v>315.3</v>
      </c>
      <c r="I56" s="82">
        <f t="shared" si="3"/>
        <v>172.48599999999999</v>
      </c>
    </row>
    <row r="57" spans="1:9" ht="14.1" customHeight="1" thickBot="1" x14ac:dyDescent="0.3">
      <c r="A57" s="41" t="s">
        <v>39</v>
      </c>
      <c r="B57" s="52">
        <f t="shared" ref="B57:G57" si="4">SUM(B31:B56)</f>
        <v>578.69999999999993</v>
      </c>
      <c r="C57" s="81">
        <f t="shared" si="4"/>
        <v>207.81599999999997</v>
      </c>
      <c r="D57" s="52">
        <f t="shared" si="4"/>
        <v>481.44000000000005</v>
      </c>
      <c r="E57" s="81">
        <f t="shared" si="4"/>
        <v>154.32599999999999</v>
      </c>
      <c r="F57" s="52">
        <f t="shared" si="4"/>
        <v>1756.3500000000001</v>
      </c>
      <c r="G57" s="81">
        <f t="shared" si="4"/>
        <v>786.35</v>
      </c>
      <c r="H57" s="53">
        <f t="shared" si="2"/>
        <v>2816.49</v>
      </c>
      <c r="I57" s="83">
        <f t="shared" si="3"/>
        <v>1148.492</v>
      </c>
    </row>
    <row r="58" spans="1:9" ht="14.1" customHeight="1" thickTop="1" x14ac:dyDescent="0.25"/>
    <row r="59" spans="1:9" ht="14.1" customHeight="1" x14ac:dyDescent="0.25"/>
    <row r="60" spans="1:9" ht="14.1" customHeight="1" x14ac:dyDescent="0.25"/>
  </sheetData>
  <mergeCells count="19">
    <mergeCell ref="D4:E4"/>
    <mergeCell ref="F4:G4"/>
    <mergeCell ref="B4:C4"/>
    <mergeCell ref="A4:A5"/>
    <mergeCell ref="A2:I2"/>
    <mergeCell ref="H4:I4"/>
    <mergeCell ref="A3:I3"/>
    <mergeCell ref="A8:I8"/>
    <mergeCell ref="A9:A10"/>
    <mergeCell ref="A29:A30"/>
    <mergeCell ref="B29:C29"/>
    <mergeCell ref="D29:E29"/>
    <mergeCell ref="F29:G29"/>
    <mergeCell ref="A28:I28"/>
    <mergeCell ref="H9:I9"/>
    <mergeCell ref="H29:I29"/>
    <mergeCell ref="B9:C9"/>
    <mergeCell ref="D9:E9"/>
    <mergeCell ref="F9:G9"/>
  </mergeCells>
  <pageMargins left="0.7" right="0.7" top="0.75" bottom="0.75" header="0.3" footer="0.3"/>
  <pageSetup paperSize="9" fitToHeight="0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workbookViewId="0">
      <pane xSplit="1" topLeftCell="B1" activePane="topRight" state="frozen"/>
      <selection pane="topRight" activeCell="D13" sqref="D13"/>
    </sheetView>
  </sheetViews>
  <sheetFormatPr defaultRowHeight="15.75" x14ac:dyDescent="0.25"/>
  <cols>
    <col min="1" max="1" width="23.5703125" style="3" customWidth="1"/>
    <col min="2" max="10" width="14.28515625" style="3" customWidth="1"/>
    <col min="11" max="16384" width="9.140625" style="3"/>
  </cols>
  <sheetData>
    <row r="2" spans="1:11" x14ac:dyDescent="0.25">
      <c r="A2" s="100" t="s">
        <v>60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5" customHeight="1" x14ac:dyDescent="0.25">
      <c r="A3" s="99" t="s">
        <v>0</v>
      </c>
      <c r="B3" s="98" t="s">
        <v>38</v>
      </c>
      <c r="C3" s="98"/>
      <c r="D3" s="98"/>
      <c r="E3" s="98" t="s">
        <v>37</v>
      </c>
      <c r="F3" s="98"/>
      <c r="G3" s="98"/>
      <c r="H3" s="98" t="s">
        <v>36</v>
      </c>
      <c r="I3" s="98"/>
      <c r="J3" s="98"/>
    </row>
    <row r="4" spans="1:11" ht="94.5" customHeight="1" x14ac:dyDescent="0.25">
      <c r="A4" s="99"/>
      <c r="B4" s="10" t="s">
        <v>50</v>
      </c>
      <c r="C4" s="10" t="s">
        <v>47</v>
      </c>
      <c r="D4" s="71" t="s">
        <v>59</v>
      </c>
      <c r="E4" s="14" t="s">
        <v>50</v>
      </c>
      <c r="F4" s="14" t="s">
        <v>47</v>
      </c>
      <c r="G4" s="71" t="s">
        <v>59</v>
      </c>
      <c r="H4" s="10" t="s">
        <v>50</v>
      </c>
      <c r="I4" s="10" t="s">
        <v>47</v>
      </c>
      <c r="J4" s="71" t="s">
        <v>59</v>
      </c>
    </row>
    <row r="5" spans="1:11" x14ac:dyDescent="0.25">
      <c r="A5" s="2" t="s">
        <v>51</v>
      </c>
      <c r="B5" s="4">
        <v>0</v>
      </c>
      <c r="C5" s="4">
        <v>0</v>
      </c>
      <c r="D5" s="72">
        <v>0</v>
      </c>
      <c r="E5" s="4">
        <v>0</v>
      </c>
      <c r="F5" s="4">
        <v>0</v>
      </c>
      <c r="G5" s="72">
        <v>0</v>
      </c>
      <c r="H5" s="4">
        <v>0</v>
      </c>
      <c r="I5" s="4">
        <v>0</v>
      </c>
      <c r="J5" s="72">
        <v>0</v>
      </c>
      <c r="K5" s="3" t="s">
        <v>120</v>
      </c>
    </row>
    <row r="6" spans="1:11" x14ac:dyDescent="0.25">
      <c r="A6" s="2" t="s">
        <v>52</v>
      </c>
      <c r="B6" s="4">
        <v>22</v>
      </c>
      <c r="C6" s="4">
        <v>22</v>
      </c>
      <c r="D6" s="72">
        <v>8.2899999999999991</v>
      </c>
      <c r="E6" s="4">
        <v>6.71</v>
      </c>
      <c r="F6" s="4">
        <v>6.71</v>
      </c>
      <c r="G6" s="72">
        <v>1.63</v>
      </c>
      <c r="H6" s="4">
        <v>2.5</v>
      </c>
      <c r="I6" s="4">
        <f t="shared" ref="I6:I11" si="0">H6</f>
        <v>2.5</v>
      </c>
      <c r="J6" s="72">
        <v>0.9</v>
      </c>
    </row>
    <row r="7" spans="1:11" x14ac:dyDescent="0.25">
      <c r="A7" s="2" t="s">
        <v>53</v>
      </c>
      <c r="B7" s="4">
        <v>41.3</v>
      </c>
      <c r="C7" s="4">
        <v>41.9</v>
      </c>
      <c r="D7" s="72">
        <v>14.013</v>
      </c>
      <c r="E7" s="4">
        <v>8.9</v>
      </c>
      <c r="F7" s="4">
        <v>8.9</v>
      </c>
      <c r="G7" s="72">
        <v>5.48</v>
      </c>
      <c r="H7" s="4">
        <v>21.7</v>
      </c>
      <c r="I7" s="4">
        <f t="shared" si="0"/>
        <v>21.7</v>
      </c>
      <c r="J7" s="72">
        <v>11.7</v>
      </c>
    </row>
    <row r="8" spans="1:11" x14ac:dyDescent="0.25">
      <c r="A8" s="2" t="s">
        <v>55</v>
      </c>
      <c r="B8" s="4">
        <v>112.2</v>
      </c>
      <c r="C8" s="4">
        <v>113.4</v>
      </c>
      <c r="D8" s="72">
        <v>40.798999999999999</v>
      </c>
      <c r="E8" s="4">
        <v>46.9</v>
      </c>
      <c r="F8" s="4">
        <v>46.9</v>
      </c>
      <c r="G8" s="72">
        <v>11.93</v>
      </c>
      <c r="H8" s="4">
        <v>162.5</v>
      </c>
      <c r="I8" s="4">
        <f t="shared" si="0"/>
        <v>162.5</v>
      </c>
      <c r="J8" s="72">
        <v>104.1</v>
      </c>
    </row>
    <row r="9" spans="1:11" x14ac:dyDescent="0.25">
      <c r="A9" s="2" t="s">
        <v>56</v>
      </c>
      <c r="B9" s="4">
        <v>0</v>
      </c>
      <c r="C9" s="4">
        <v>0</v>
      </c>
      <c r="D9" s="72">
        <v>0</v>
      </c>
      <c r="E9" s="4">
        <v>0.7</v>
      </c>
      <c r="F9" s="4">
        <v>0.7</v>
      </c>
      <c r="G9" s="72">
        <v>0.52</v>
      </c>
      <c r="H9" s="4">
        <v>3.8</v>
      </c>
      <c r="I9" s="4">
        <f t="shared" si="0"/>
        <v>3.8</v>
      </c>
      <c r="J9" s="72">
        <v>3.7</v>
      </c>
    </row>
    <row r="10" spans="1:11" x14ac:dyDescent="0.25">
      <c r="A10" s="2" t="s">
        <v>57</v>
      </c>
      <c r="B10" s="4">
        <v>21.65</v>
      </c>
      <c r="C10" s="4">
        <v>22.15</v>
      </c>
      <c r="D10" s="72">
        <v>10.509</v>
      </c>
      <c r="E10" s="4">
        <v>13.51</v>
      </c>
      <c r="F10" s="4">
        <v>13.51</v>
      </c>
      <c r="G10" s="72">
        <v>2.93</v>
      </c>
      <c r="H10" s="4">
        <v>29.25</v>
      </c>
      <c r="I10" s="4">
        <f t="shared" si="0"/>
        <v>29.25</v>
      </c>
      <c r="J10" s="72">
        <v>10.5</v>
      </c>
    </row>
    <row r="11" spans="1:11" x14ac:dyDescent="0.25">
      <c r="A11" s="2" t="s">
        <v>54</v>
      </c>
      <c r="B11" s="4">
        <v>0</v>
      </c>
      <c r="C11" s="4">
        <v>0</v>
      </c>
      <c r="D11" s="72">
        <v>0</v>
      </c>
      <c r="E11" s="4">
        <v>0</v>
      </c>
      <c r="F11" s="4">
        <v>0</v>
      </c>
      <c r="G11" s="72">
        <v>0</v>
      </c>
      <c r="H11" s="4">
        <v>0</v>
      </c>
      <c r="I11" s="4">
        <f t="shared" si="0"/>
        <v>0</v>
      </c>
      <c r="J11" s="72">
        <v>0</v>
      </c>
    </row>
    <row r="12" spans="1:11" x14ac:dyDescent="0.25">
      <c r="A12" s="2" t="s">
        <v>58</v>
      </c>
      <c r="B12" s="4">
        <v>11.14</v>
      </c>
      <c r="C12" s="4">
        <v>11.24</v>
      </c>
      <c r="D12" s="72">
        <v>0.78300000000000003</v>
      </c>
      <c r="E12" s="4">
        <v>5.6</v>
      </c>
      <c r="F12" s="4">
        <v>5.6</v>
      </c>
      <c r="G12" s="72">
        <v>2.59</v>
      </c>
      <c r="H12" s="4">
        <v>9.15</v>
      </c>
      <c r="I12" s="4">
        <f>H12</f>
        <v>9.15</v>
      </c>
      <c r="J12" s="72">
        <v>5.6</v>
      </c>
    </row>
    <row r="13" spans="1:11" ht="16.5" thickBot="1" x14ac:dyDescent="0.3">
      <c r="A13" s="15" t="s">
        <v>49</v>
      </c>
      <c r="B13" s="16">
        <f>SUM(B5:B12)</f>
        <v>208.29000000000002</v>
      </c>
      <c r="C13" s="16">
        <f t="shared" ref="C13:J13" si="1">SUM(C5:C12)</f>
        <v>210.69000000000003</v>
      </c>
      <c r="D13" s="73">
        <f t="shared" si="1"/>
        <v>74.393999999999991</v>
      </c>
      <c r="E13" s="16">
        <f t="shared" si="1"/>
        <v>82.32</v>
      </c>
      <c r="F13" s="16">
        <f t="shared" si="1"/>
        <v>82.32</v>
      </c>
      <c r="G13" s="73">
        <f t="shared" si="1"/>
        <v>25.08</v>
      </c>
      <c r="H13" s="16">
        <f t="shared" si="1"/>
        <v>228.9</v>
      </c>
      <c r="I13" s="16">
        <f t="shared" si="1"/>
        <v>228.9</v>
      </c>
      <c r="J13" s="73">
        <f t="shared" si="1"/>
        <v>136.49999999999997</v>
      </c>
    </row>
    <row r="14" spans="1:11" ht="16.5" thickTop="1" x14ac:dyDescent="0.25"/>
    <row r="17" spans="1:10" x14ac:dyDescent="0.25">
      <c r="A17" s="95" t="s">
        <v>113</v>
      </c>
      <c r="B17" s="95"/>
      <c r="C17" s="95"/>
      <c r="D17" s="95"/>
      <c r="E17" s="95"/>
      <c r="F17" s="95"/>
      <c r="G17" s="95"/>
      <c r="H17" s="95"/>
      <c r="I17" s="95"/>
      <c r="J17" s="95"/>
    </row>
    <row r="18" spans="1:10" x14ac:dyDescent="0.25">
      <c r="A18" s="96" t="s">
        <v>0</v>
      </c>
      <c r="B18" s="97" t="s">
        <v>38</v>
      </c>
      <c r="C18" s="97"/>
      <c r="D18" s="97"/>
      <c r="E18" s="97" t="s">
        <v>37</v>
      </c>
      <c r="F18" s="97"/>
      <c r="G18" s="97"/>
      <c r="H18" s="97" t="s">
        <v>36</v>
      </c>
      <c r="I18" s="97"/>
      <c r="J18" s="97"/>
    </row>
    <row r="19" spans="1:10" ht="90" customHeight="1" x14ac:dyDescent="0.25">
      <c r="A19" s="96"/>
      <c r="B19" s="9" t="s">
        <v>50</v>
      </c>
      <c r="C19" s="9" t="s">
        <v>47</v>
      </c>
      <c r="D19" s="65" t="s">
        <v>48</v>
      </c>
      <c r="E19" s="9" t="s">
        <v>50</v>
      </c>
      <c r="F19" s="9" t="s">
        <v>47</v>
      </c>
      <c r="G19" s="65" t="s">
        <v>48</v>
      </c>
      <c r="H19" s="7" t="s">
        <v>50</v>
      </c>
      <c r="I19" s="7" t="s">
        <v>47</v>
      </c>
      <c r="J19" s="63" t="s">
        <v>48</v>
      </c>
    </row>
    <row r="20" spans="1:10" x14ac:dyDescent="0.25">
      <c r="A20" s="6" t="s">
        <v>61</v>
      </c>
      <c r="B20" s="55">
        <v>33.14</v>
      </c>
      <c r="C20" s="55">
        <v>33.14</v>
      </c>
      <c r="D20" s="66">
        <v>17.25</v>
      </c>
      <c r="E20" s="8">
        <v>26.4</v>
      </c>
      <c r="F20" s="8">
        <v>26.4</v>
      </c>
      <c r="G20" s="68">
        <v>4.9649999999999999</v>
      </c>
      <c r="H20" s="42">
        <v>32.6</v>
      </c>
      <c r="I20" s="42">
        <f>H20</f>
        <v>32.6</v>
      </c>
      <c r="J20" s="70">
        <v>14.3</v>
      </c>
    </row>
    <row r="21" spans="1:10" x14ac:dyDescent="0.25">
      <c r="A21" s="6" t="s">
        <v>62</v>
      </c>
      <c r="B21" s="55">
        <v>40.700000000000003</v>
      </c>
      <c r="C21" s="55">
        <v>40.700000000000003</v>
      </c>
      <c r="D21" s="66">
        <v>18.204999999999998</v>
      </c>
      <c r="E21" s="8">
        <v>25.4</v>
      </c>
      <c r="F21" s="8">
        <v>25.4</v>
      </c>
      <c r="G21" s="68">
        <v>4.8250000000000002</v>
      </c>
      <c r="H21" s="42">
        <v>24.3</v>
      </c>
      <c r="I21" s="42">
        <f t="shared" ref="I21:I29" si="2">H21</f>
        <v>24.3</v>
      </c>
      <c r="J21" s="70">
        <v>11</v>
      </c>
    </row>
    <row r="22" spans="1:10" x14ac:dyDescent="0.25">
      <c r="A22" s="6" t="s">
        <v>63</v>
      </c>
      <c r="B22" s="55">
        <v>22.4</v>
      </c>
      <c r="C22" s="55">
        <v>22.4</v>
      </c>
      <c r="D22" s="66">
        <v>10.603</v>
      </c>
      <c r="E22" s="8">
        <v>11.3</v>
      </c>
      <c r="F22" s="8">
        <v>11.3</v>
      </c>
      <c r="G22" s="68">
        <v>3.43</v>
      </c>
      <c r="H22" s="42">
        <v>20.5</v>
      </c>
      <c r="I22" s="42">
        <f t="shared" si="2"/>
        <v>20.5</v>
      </c>
      <c r="J22" s="70">
        <v>8.9</v>
      </c>
    </row>
    <row r="23" spans="1:10" x14ac:dyDescent="0.25">
      <c r="A23" s="6" t="s">
        <v>54</v>
      </c>
      <c r="B23" s="55">
        <v>23.23</v>
      </c>
      <c r="C23" s="55">
        <v>23.23</v>
      </c>
      <c r="D23" s="66">
        <v>3.1549999999999998</v>
      </c>
      <c r="E23" s="8">
        <v>9.5500000000000007</v>
      </c>
      <c r="F23" s="8">
        <v>9.5500000000000007</v>
      </c>
      <c r="G23" s="68">
        <v>2.02</v>
      </c>
      <c r="H23" s="42">
        <v>27.7</v>
      </c>
      <c r="I23" s="42">
        <f t="shared" si="2"/>
        <v>27.7</v>
      </c>
      <c r="J23" s="70">
        <v>13</v>
      </c>
    </row>
    <row r="24" spans="1:10" x14ac:dyDescent="0.25">
      <c r="A24" s="6" t="s">
        <v>64</v>
      </c>
      <c r="B24" s="55">
        <v>0</v>
      </c>
      <c r="C24" s="55">
        <v>0</v>
      </c>
      <c r="D24" s="66">
        <v>0.48099999999999998</v>
      </c>
      <c r="E24" s="8">
        <v>0.5</v>
      </c>
      <c r="F24" s="8">
        <v>0.5</v>
      </c>
      <c r="G24" s="68">
        <v>0</v>
      </c>
      <c r="H24" s="42">
        <v>0</v>
      </c>
      <c r="I24" s="42">
        <f t="shared" si="2"/>
        <v>0</v>
      </c>
      <c r="J24" s="70">
        <v>0.75</v>
      </c>
    </row>
    <row r="25" spans="1:10" x14ac:dyDescent="0.25">
      <c r="A25" s="6" t="s">
        <v>65</v>
      </c>
      <c r="B25" s="55">
        <v>54.8</v>
      </c>
      <c r="C25" s="55">
        <v>54.8</v>
      </c>
      <c r="D25" s="66">
        <v>23.038</v>
      </c>
      <c r="E25" s="8">
        <v>32.5</v>
      </c>
      <c r="F25" s="8">
        <v>32.5</v>
      </c>
      <c r="G25" s="68">
        <v>7.9450000000000003</v>
      </c>
      <c r="H25" s="42">
        <v>43.1</v>
      </c>
      <c r="I25" s="42">
        <f t="shared" si="2"/>
        <v>43.1</v>
      </c>
      <c r="J25" s="70">
        <v>18.3</v>
      </c>
    </row>
    <row r="26" spans="1:10" ht="15.75" customHeight="1" x14ac:dyDescent="0.25">
      <c r="A26" s="6" t="s">
        <v>66</v>
      </c>
      <c r="B26" s="55">
        <v>20.399999999999999</v>
      </c>
      <c r="C26" s="55">
        <v>20.399999999999999</v>
      </c>
      <c r="D26" s="66">
        <v>7.6740000000000004</v>
      </c>
      <c r="E26" s="8">
        <v>0.2</v>
      </c>
      <c r="F26" s="8">
        <v>0.2</v>
      </c>
      <c r="G26" s="68">
        <v>0.5</v>
      </c>
      <c r="H26" s="42">
        <v>6</v>
      </c>
      <c r="I26" s="42">
        <f t="shared" si="2"/>
        <v>6</v>
      </c>
      <c r="J26" s="70">
        <v>1.85</v>
      </c>
    </row>
    <row r="27" spans="1:10" x14ac:dyDescent="0.25">
      <c r="A27" s="6" t="s">
        <v>67</v>
      </c>
      <c r="B27" s="55">
        <v>11.25</v>
      </c>
      <c r="C27" s="55">
        <v>11.25</v>
      </c>
      <c r="D27" s="66">
        <v>4.7649999999999997</v>
      </c>
      <c r="E27" s="8">
        <v>7.1</v>
      </c>
      <c r="F27" s="8">
        <v>7.1</v>
      </c>
      <c r="G27" s="68">
        <v>1.69</v>
      </c>
      <c r="H27" s="42">
        <v>15.6</v>
      </c>
      <c r="I27" s="42">
        <f t="shared" si="2"/>
        <v>15.6</v>
      </c>
      <c r="J27" s="70">
        <v>6.8</v>
      </c>
    </row>
    <row r="28" spans="1:10" x14ac:dyDescent="0.25">
      <c r="A28" s="6" t="s">
        <v>116</v>
      </c>
      <c r="B28" s="55">
        <v>20.45</v>
      </c>
      <c r="C28" s="55">
        <v>20.45</v>
      </c>
      <c r="D28" s="66">
        <v>10.119</v>
      </c>
      <c r="E28" s="8">
        <v>15.9</v>
      </c>
      <c r="F28" s="8">
        <v>15.9</v>
      </c>
      <c r="G28" s="68">
        <v>5.09</v>
      </c>
      <c r="H28" s="42">
        <v>28.1</v>
      </c>
      <c r="I28" s="42">
        <f t="shared" si="2"/>
        <v>28.1</v>
      </c>
      <c r="J28" s="70">
        <v>14.3</v>
      </c>
    </row>
    <row r="29" spans="1:10" x14ac:dyDescent="0.25">
      <c r="A29" s="6" t="s">
        <v>68</v>
      </c>
      <c r="B29" s="55">
        <v>18.98</v>
      </c>
      <c r="C29" s="55">
        <v>18.98</v>
      </c>
      <c r="D29" s="66">
        <v>7.7629999999999999</v>
      </c>
      <c r="E29" s="8">
        <v>6.9</v>
      </c>
      <c r="F29" s="8">
        <v>6.9</v>
      </c>
      <c r="G29" s="68">
        <v>1.06</v>
      </c>
      <c r="H29" s="42">
        <v>9.4</v>
      </c>
      <c r="I29" s="42">
        <f t="shared" si="2"/>
        <v>9.4</v>
      </c>
      <c r="J29" s="70">
        <v>4.8</v>
      </c>
    </row>
    <row r="30" spans="1:10" ht="16.5" thickBot="1" x14ac:dyDescent="0.3">
      <c r="A30" s="17" t="s">
        <v>49</v>
      </c>
      <c r="B30" s="56">
        <f>SUM(B20:B29)</f>
        <v>245.35</v>
      </c>
      <c r="C30" s="56">
        <f t="shared" ref="C30:J30" si="3">SUM(C20:C29)</f>
        <v>245.35</v>
      </c>
      <c r="D30" s="67">
        <f t="shared" si="3"/>
        <v>103.05300000000001</v>
      </c>
      <c r="E30" s="56">
        <f t="shared" si="3"/>
        <v>135.75</v>
      </c>
      <c r="F30" s="56">
        <f t="shared" si="3"/>
        <v>135.75</v>
      </c>
      <c r="G30" s="69">
        <f t="shared" si="3"/>
        <v>31.524999999999999</v>
      </c>
      <c r="H30" s="43">
        <f t="shared" si="3"/>
        <v>207.3</v>
      </c>
      <c r="I30" s="43">
        <f t="shared" si="3"/>
        <v>207.3</v>
      </c>
      <c r="J30" s="67">
        <f t="shared" si="3"/>
        <v>93.999999999999986</v>
      </c>
    </row>
    <row r="31" spans="1:10" ht="16.5" thickTop="1" x14ac:dyDescent="0.25"/>
  </sheetData>
  <mergeCells count="10">
    <mergeCell ref="B3:D3"/>
    <mergeCell ref="E3:G3"/>
    <mergeCell ref="H3:J3"/>
    <mergeCell ref="A3:A4"/>
    <mergeCell ref="A2:J2"/>
    <mergeCell ref="A17:J17"/>
    <mergeCell ref="A18:A19"/>
    <mergeCell ref="B18:D18"/>
    <mergeCell ref="E18:G18"/>
    <mergeCell ref="H18:J18"/>
  </mergeCells>
  <pageMargins left="0.7" right="0.7" top="0.75" bottom="0.75" header="0.3" footer="0.3"/>
  <pageSetup paperSize="9" scale="86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8"/>
  <sheetViews>
    <sheetView workbookViewId="0">
      <pane xSplit="1" topLeftCell="B1" activePane="topRight" state="frozen"/>
      <selection pane="topRight" activeCell="C27" sqref="C27"/>
    </sheetView>
  </sheetViews>
  <sheetFormatPr defaultRowHeight="15.75" x14ac:dyDescent="0.25"/>
  <cols>
    <col min="1" max="1" width="21.85546875" style="13" customWidth="1"/>
    <col min="2" max="13" width="10.85546875" style="3" customWidth="1"/>
    <col min="14" max="16384" width="9.140625" style="13"/>
  </cols>
  <sheetData>
    <row r="2" spans="1:13" x14ac:dyDescent="0.25">
      <c r="A2" s="102" t="s">
        <v>114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15" customHeight="1" x14ac:dyDescent="0.25">
      <c r="A3" s="96" t="s">
        <v>0</v>
      </c>
      <c r="B3" s="101" t="s">
        <v>38</v>
      </c>
      <c r="C3" s="101"/>
      <c r="D3" s="101"/>
      <c r="E3" s="101"/>
      <c r="F3" s="101" t="s">
        <v>37</v>
      </c>
      <c r="G3" s="101"/>
      <c r="H3" s="101"/>
      <c r="I3" s="101"/>
      <c r="J3" s="101" t="s">
        <v>36</v>
      </c>
      <c r="K3" s="101"/>
      <c r="L3" s="101"/>
      <c r="M3" s="101"/>
    </row>
    <row r="4" spans="1:13" s="3" customFormat="1" ht="47.25" x14ac:dyDescent="0.25">
      <c r="A4" s="96"/>
      <c r="B4" s="11" t="s">
        <v>47</v>
      </c>
      <c r="C4" s="11" t="s">
        <v>69</v>
      </c>
      <c r="D4" s="11" t="s">
        <v>70</v>
      </c>
      <c r="E4" s="59" t="s">
        <v>48</v>
      </c>
      <c r="F4" s="12" t="s">
        <v>47</v>
      </c>
      <c r="G4" s="11" t="s">
        <v>69</v>
      </c>
      <c r="H4" s="11" t="s">
        <v>70</v>
      </c>
      <c r="I4" s="59" t="s">
        <v>48</v>
      </c>
      <c r="J4" s="7" t="s">
        <v>47</v>
      </c>
      <c r="K4" s="7" t="s">
        <v>69</v>
      </c>
      <c r="L4" s="7" t="s">
        <v>70</v>
      </c>
      <c r="M4" s="63" t="s">
        <v>48</v>
      </c>
    </row>
    <row r="5" spans="1:13" x14ac:dyDescent="0.25">
      <c r="A5" s="5" t="s">
        <v>71</v>
      </c>
      <c r="B5" s="54">
        <v>0</v>
      </c>
      <c r="C5" s="54">
        <v>0.06</v>
      </c>
      <c r="D5" s="54">
        <v>0</v>
      </c>
      <c r="E5" s="60">
        <f>C5+D5</f>
        <v>0.06</v>
      </c>
      <c r="F5" s="47">
        <v>0</v>
      </c>
      <c r="G5" s="47">
        <v>0</v>
      </c>
      <c r="H5" s="47">
        <v>0</v>
      </c>
      <c r="I5" s="62">
        <f>G5+H5</f>
        <v>0</v>
      </c>
      <c r="J5" s="44">
        <v>0.5</v>
      </c>
      <c r="K5" s="44">
        <v>0</v>
      </c>
      <c r="L5" s="44">
        <v>0.2</v>
      </c>
      <c r="M5" s="64">
        <f>K5+L5</f>
        <v>0.2</v>
      </c>
    </row>
    <row r="6" spans="1:13" x14ac:dyDescent="0.25">
      <c r="A6" s="5" t="s">
        <v>72</v>
      </c>
      <c r="B6" s="54">
        <v>2.7</v>
      </c>
      <c r="C6" s="54">
        <v>0.9</v>
      </c>
      <c r="D6" s="54">
        <v>0</v>
      </c>
      <c r="E6" s="60">
        <f t="shared" ref="E6:E46" si="0">C6+D6</f>
        <v>0.9</v>
      </c>
      <c r="F6" s="47">
        <v>0</v>
      </c>
      <c r="G6" s="47">
        <v>0.12</v>
      </c>
      <c r="H6" s="47">
        <v>0</v>
      </c>
      <c r="I6" s="62">
        <f t="shared" ref="I6:I46" si="1">G6+H6</f>
        <v>0.12</v>
      </c>
      <c r="J6" s="44">
        <v>5.5</v>
      </c>
      <c r="K6" s="44">
        <v>0</v>
      </c>
      <c r="L6" s="44">
        <v>3.21</v>
      </c>
      <c r="M6" s="64">
        <f t="shared" ref="M6:M46" si="2">K6+L6</f>
        <v>3.21</v>
      </c>
    </row>
    <row r="7" spans="1:13" x14ac:dyDescent="0.25">
      <c r="A7" s="5" t="s">
        <v>73</v>
      </c>
      <c r="B7" s="54">
        <v>4</v>
      </c>
      <c r="C7" s="54">
        <v>2.39</v>
      </c>
      <c r="D7" s="54">
        <v>0</v>
      </c>
      <c r="E7" s="60">
        <f t="shared" si="0"/>
        <v>2.39</v>
      </c>
      <c r="F7" s="47">
        <v>3.2</v>
      </c>
      <c r="G7" s="47">
        <v>1.83</v>
      </c>
      <c r="H7" s="47">
        <v>0</v>
      </c>
      <c r="I7" s="62">
        <f t="shared" si="1"/>
        <v>1.83</v>
      </c>
      <c r="J7" s="44">
        <v>12.9</v>
      </c>
      <c r="K7" s="44">
        <v>0</v>
      </c>
      <c r="L7" s="44">
        <v>0.2</v>
      </c>
      <c r="M7" s="64">
        <f t="shared" si="2"/>
        <v>0.2</v>
      </c>
    </row>
    <row r="8" spans="1:13" x14ac:dyDescent="0.25">
      <c r="A8" s="5" t="s">
        <v>74</v>
      </c>
      <c r="B8" s="54">
        <v>55.06</v>
      </c>
      <c r="C8" s="54">
        <v>31.79</v>
      </c>
      <c r="D8" s="54">
        <v>2.74</v>
      </c>
      <c r="E8" s="60">
        <f t="shared" si="0"/>
        <v>34.53</v>
      </c>
      <c r="F8" s="47">
        <v>49.82</v>
      </c>
      <c r="G8" s="47">
        <v>15.72</v>
      </c>
      <c r="H8" s="47">
        <v>0.5</v>
      </c>
      <c r="I8" s="62">
        <f>G8+H8</f>
        <v>16.22</v>
      </c>
      <c r="J8" s="44">
        <v>112</v>
      </c>
      <c r="K8" s="44">
        <v>0</v>
      </c>
      <c r="L8" s="44">
        <v>95.7</v>
      </c>
      <c r="M8" s="64">
        <f t="shared" si="2"/>
        <v>95.7</v>
      </c>
    </row>
    <row r="9" spans="1:13" x14ac:dyDescent="0.25">
      <c r="A9" s="5" t="s">
        <v>75</v>
      </c>
      <c r="B9" s="54">
        <v>0</v>
      </c>
      <c r="C9" s="54">
        <v>0</v>
      </c>
      <c r="D9" s="54">
        <v>0</v>
      </c>
      <c r="E9" s="60">
        <f t="shared" si="0"/>
        <v>0</v>
      </c>
      <c r="F9" s="47">
        <v>0</v>
      </c>
      <c r="G9" s="47">
        <v>0</v>
      </c>
      <c r="H9" s="47">
        <v>0</v>
      </c>
      <c r="I9" s="62">
        <f t="shared" si="1"/>
        <v>0</v>
      </c>
      <c r="J9" s="44">
        <v>0.1</v>
      </c>
      <c r="K9" s="44">
        <v>0</v>
      </c>
      <c r="L9" s="44">
        <v>0.5</v>
      </c>
      <c r="M9" s="64">
        <f t="shared" si="2"/>
        <v>0.5</v>
      </c>
    </row>
    <row r="10" spans="1:13" x14ac:dyDescent="0.25">
      <c r="A10" s="5" t="s">
        <v>76</v>
      </c>
      <c r="B10" s="54">
        <v>0</v>
      </c>
      <c r="C10" s="54">
        <v>0.02</v>
      </c>
      <c r="D10" s="54">
        <v>0</v>
      </c>
      <c r="E10" s="60">
        <f t="shared" si="0"/>
        <v>0.02</v>
      </c>
      <c r="F10" s="47">
        <v>0</v>
      </c>
      <c r="G10" s="47">
        <v>0</v>
      </c>
      <c r="H10" s="47">
        <v>0</v>
      </c>
      <c r="I10" s="62">
        <f t="shared" si="1"/>
        <v>0</v>
      </c>
      <c r="J10" s="44">
        <v>0</v>
      </c>
      <c r="K10" s="44">
        <v>0</v>
      </c>
      <c r="L10" s="44">
        <v>0</v>
      </c>
      <c r="M10" s="64">
        <f t="shared" si="2"/>
        <v>0</v>
      </c>
    </row>
    <row r="11" spans="1:13" x14ac:dyDescent="0.25">
      <c r="A11" s="5" t="s">
        <v>77</v>
      </c>
      <c r="B11" s="54">
        <v>0</v>
      </c>
      <c r="C11" s="54">
        <v>0</v>
      </c>
      <c r="D11" s="54">
        <v>0</v>
      </c>
      <c r="E11" s="60">
        <f t="shared" si="0"/>
        <v>0</v>
      </c>
      <c r="F11" s="47">
        <v>0</v>
      </c>
      <c r="G11" s="47">
        <v>0</v>
      </c>
      <c r="H11" s="47">
        <v>0</v>
      </c>
      <c r="I11" s="62">
        <f t="shared" si="1"/>
        <v>0</v>
      </c>
      <c r="J11" s="44">
        <v>0</v>
      </c>
      <c r="K11" s="44">
        <v>0</v>
      </c>
      <c r="L11" s="44">
        <v>0</v>
      </c>
      <c r="M11" s="64">
        <f t="shared" si="2"/>
        <v>0</v>
      </c>
    </row>
    <row r="12" spans="1:13" x14ac:dyDescent="0.25">
      <c r="A12" s="5" t="s">
        <v>78</v>
      </c>
      <c r="B12" s="54">
        <v>1</v>
      </c>
      <c r="C12" s="54">
        <v>0.49</v>
      </c>
      <c r="D12" s="54">
        <v>0</v>
      </c>
      <c r="E12" s="60">
        <f t="shared" si="0"/>
        <v>0.49</v>
      </c>
      <c r="F12" s="47">
        <v>7.1</v>
      </c>
      <c r="G12" s="47">
        <v>1.39</v>
      </c>
      <c r="H12" s="47">
        <v>0</v>
      </c>
      <c r="I12" s="62">
        <f t="shared" si="1"/>
        <v>1.39</v>
      </c>
      <c r="J12" s="44">
        <v>0</v>
      </c>
      <c r="K12" s="44">
        <v>0</v>
      </c>
      <c r="L12" s="44">
        <v>0</v>
      </c>
      <c r="M12" s="64">
        <f t="shared" si="2"/>
        <v>0</v>
      </c>
    </row>
    <row r="13" spans="1:13" x14ac:dyDescent="0.25">
      <c r="A13" s="5" t="s">
        <v>79</v>
      </c>
      <c r="B13" s="54">
        <v>0</v>
      </c>
      <c r="C13" s="54">
        <v>0</v>
      </c>
      <c r="D13" s="54">
        <v>0</v>
      </c>
      <c r="E13" s="60">
        <f t="shared" si="0"/>
        <v>0</v>
      </c>
      <c r="F13" s="47">
        <v>0</v>
      </c>
      <c r="G13" s="47">
        <v>0</v>
      </c>
      <c r="H13" s="47">
        <v>0</v>
      </c>
      <c r="I13" s="62">
        <f t="shared" si="1"/>
        <v>0</v>
      </c>
      <c r="J13" s="44">
        <v>0</v>
      </c>
      <c r="K13" s="44">
        <v>0</v>
      </c>
      <c r="L13" s="44">
        <v>0</v>
      </c>
      <c r="M13" s="64">
        <f t="shared" si="2"/>
        <v>0</v>
      </c>
    </row>
    <row r="14" spans="1:13" x14ac:dyDescent="0.25">
      <c r="A14" s="5" t="s">
        <v>111</v>
      </c>
      <c r="B14" s="54">
        <v>0</v>
      </c>
      <c r="C14" s="54">
        <v>0</v>
      </c>
      <c r="D14" s="54">
        <v>0</v>
      </c>
      <c r="E14" s="60">
        <f t="shared" si="0"/>
        <v>0</v>
      </c>
      <c r="F14" s="47">
        <v>5.7</v>
      </c>
      <c r="G14" s="47">
        <v>1.66</v>
      </c>
      <c r="H14" s="47">
        <v>0</v>
      </c>
      <c r="I14" s="62">
        <f t="shared" si="1"/>
        <v>1.66</v>
      </c>
      <c r="J14" s="44">
        <v>19.5</v>
      </c>
      <c r="K14" s="44">
        <v>0</v>
      </c>
      <c r="L14" s="44">
        <v>15.2</v>
      </c>
      <c r="M14" s="64">
        <f t="shared" si="2"/>
        <v>15.2</v>
      </c>
    </row>
    <row r="15" spans="1:13" x14ac:dyDescent="0.25">
      <c r="A15" s="5" t="s">
        <v>80</v>
      </c>
      <c r="B15" s="54">
        <v>0</v>
      </c>
      <c r="C15" s="54">
        <v>0</v>
      </c>
      <c r="D15" s="54">
        <v>0</v>
      </c>
      <c r="E15" s="60">
        <f t="shared" si="0"/>
        <v>0</v>
      </c>
      <c r="F15" s="47">
        <v>0</v>
      </c>
      <c r="G15" s="47">
        <v>0</v>
      </c>
      <c r="H15" s="47">
        <v>0</v>
      </c>
      <c r="I15" s="62">
        <f t="shared" si="1"/>
        <v>0</v>
      </c>
      <c r="J15" s="44">
        <v>0</v>
      </c>
      <c r="K15" s="44">
        <v>0</v>
      </c>
      <c r="L15" s="44">
        <v>0</v>
      </c>
      <c r="M15" s="64">
        <f t="shared" si="2"/>
        <v>0</v>
      </c>
    </row>
    <row r="16" spans="1:13" x14ac:dyDescent="0.25">
      <c r="A16" s="5" t="s">
        <v>81</v>
      </c>
      <c r="B16" s="54">
        <v>0</v>
      </c>
      <c r="C16" s="54">
        <v>0.72</v>
      </c>
      <c r="D16" s="54">
        <v>0</v>
      </c>
      <c r="E16" s="60">
        <f t="shared" si="0"/>
        <v>0.72</v>
      </c>
      <c r="F16" s="47">
        <v>0</v>
      </c>
      <c r="G16" s="47">
        <v>0</v>
      </c>
      <c r="H16" s="47">
        <v>0</v>
      </c>
      <c r="I16" s="62">
        <f t="shared" si="1"/>
        <v>0</v>
      </c>
      <c r="J16" s="44">
        <v>0.2</v>
      </c>
      <c r="K16" s="44">
        <v>0</v>
      </c>
      <c r="L16" s="44">
        <v>0</v>
      </c>
      <c r="M16" s="64">
        <f t="shared" si="2"/>
        <v>0</v>
      </c>
    </row>
    <row r="17" spans="1:13" x14ac:dyDescent="0.25">
      <c r="A17" s="5" t="s">
        <v>82</v>
      </c>
      <c r="B17" s="54">
        <v>0</v>
      </c>
      <c r="C17" s="54">
        <v>0</v>
      </c>
      <c r="D17" s="54">
        <v>0</v>
      </c>
      <c r="E17" s="60">
        <f t="shared" si="0"/>
        <v>0</v>
      </c>
      <c r="F17" s="47">
        <v>0</v>
      </c>
      <c r="G17" s="47">
        <v>0</v>
      </c>
      <c r="H17" s="47">
        <v>0</v>
      </c>
      <c r="I17" s="62">
        <f t="shared" si="1"/>
        <v>0</v>
      </c>
      <c r="J17" s="44">
        <v>0</v>
      </c>
      <c r="K17" s="44">
        <v>0</v>
      </c>
      <c r="L17" s="44">
        <v>0</v>
      </c>
      <c r="M17" s="64">
        <f t="shared" si="2"/>
        <v>0</v>
      </c>
    </row>
    <row r="18" spans="1:13" x14ac:dyDescent="0.25">
      <c r="A18" s="5" t="s">
        <v>83</v>
      </c>
      <c r="B18" s="54">
        <v>0</v>
      </c>
      <c r="C18" s="54">
        <v>0</v>
      </c>
      <c r="D18" s="54">
        <v>0</v>
      </c>
      <c r="E18" s="60">
        <f t="shared" si="0"/>
        <v>0</v>
      </c>
      <c r="F18" s="47">
        <v>0</v>
      </c>
      <c r="G18" s="47">
        <v>0</v>
      </c>
      <c r="H18" s="47">
        <v>0</v>
      </c>
      <c r="I18" s="62">
        <f t="shared" si="1"/>
        <v>0</v>
      </c>
      <c r="J18" s="44">
        <v>0</v>
      </c>
      <c r="K18" s="44">
        <v>0</v>
      </c>
      <c r="L18" s="44">
        <v>0</v>
      </c>
      <c r="M18" s="64">
        <f t="shared" si="2"/>
        <v>0</v>
      </c>
    </row>
    <row r="19" spans="1:13" x14ac:dyDescent="0.25">
      <c r="A19" s="5" t="s">
        <v>84</v>
      </c>
      <c r="B19" s="54">
        <v>0</v>
      </c>
      <c r="C19" s="54">
        <v>0</v>
      </c>
      <c r="D19" s="54">
        <v>0</v>
      </c>
      <c r="E19" s="60">
        <f t="shared" si="0"/>
        <v>0</v>
      </c>
      <c r="F19" s="47">
        <v>0</v>
      </c>
      <c r="G19" s="47">
        <v>0</v>
      </c>
      <c r="H19" s="47">
        <v>0</v>
      </c>
      <c r="I19" s="62">
        <f t="shared" si="1"/>
        <v>0</v>
      </c>
      <c r="J19" s="44">
        <v>0</v>
      </c>
      <c r="K19" s="44">
        <v>0</v>
      </c>
      <c r="L19" s="44">
        <v>0</v>
      </c>
      <c r="M19" s="64">
        <f t="shared" si="2"/>
        <v>0</v>
      </c>
    </row>
    <row r="20" spans="1:13" x14ac:dyDescent="0.25">
      <c r="A20" s="5" t="s">
        <v>85</v>
      </c>
      <c r="B20" s="54">
        <v>0</v>
      </c>
      <c r="C20" s="54">
        <v>0.75</v>
      </c>
      <c r="D20" s="54">
        <v>0</v>
      </c>
      <c r="E20" s="60">
        <f t="shared" si="0"/>
        <v>0.75</v>
      </c>
      <c r="F20" s="47">
        <v>7.95</v>
      </c>
      <c r="G20" s="47">
        <v>0</v>
      </c>
      <c r="H20" s="47">
        <v>0</v>
      </c>
      <c r="I20" s="62">
        <f t="shared" si="1"/>
        <v>0</v>
      </c>
      <c r="J20" s="44">
        <v>1</v>
      </c>
      <c r="K20" s="44">
        <v>0</v>
      </c>
      <c r="L20" s="44">
        <v>0</v>
      </c>
      <c r="M20" s="64">
        <f t="shared" si="2"/>
        <v>0</v>
      </c>
    </row>
    <row r="21" spans="1:13" x14ac:dyDescent="0.25">
      <c r="A21" s="5" t="s">
        <v>86</v>
      </c>
      <c r="B21" s="54">
        <v>0</v>
      </c>
      <c r="C21" s="54">
        <v>1.54</v>
      </c>
      <c r="D21" s="54">
        <v>0</v>
      </c>
      <c r="E21" s="60">
        <f t="shared" si="0"/>
        <v>1.54</v>
      </c>
      <c r="F21" s="47">
        <v>1.3</v>
      </c>
      <c r="G21" s="47">
        <v>0.3</v>
      </c>
      <c r="H21" s="47">
        <v>0</v>
      </c>
      <c r="I21" s="62">
        <f t="shared" si="1"/>
        <v>0.3</v>
      </c>
      <c r="J21" s="44">
        <v>21.4</v>
      </c>
      <c r="K21" s="44">
        <v>0</v>
      </c>
      <c r="L21" s="44">
        <v>77.2</v>
      </c>
      <c r="M21" s="64">
        <f t="shared" si="2"/>
        <v>77.2</v>
      </c>
    </row>
    <row r="22" spans="1:13" x14ac:dyDescent="0.25">
      <c r="A22" s="5" t="s">
        <v>87</v>
      </c>
      <c r="B22" s="54">
        <v>0</v>
      </c>
      <c r="C22" s="54">
        <v>0</v>
      </c>
      <c r="D22" s="54">
        <v>0</v>
      </c>
      <c r="E22" s="60">
        <f t="shared" si="0"/>
        <v>0</v>
      </c>
      <c r="F22" s="47">
        <v>0</v>
      </c>
      <c r="G22" s="47">
        <v>0</v>
      </c>
      <c r="H22" s="47">
        <v>0</v>
      </c>
      <c r="I22" s="62">
        <f t="shared" si="1"/>
        <v>0</v>
      </c>
      <c r="J22" s="44">
        <v>0</v>
      </c>
      <c r="K22" s="44">
        <v>0</v>
      </c>
      <c r="L22" s="44">
        <v>0</v>
      </c>
      <c r="M22" s="64">
        <f t="shared" si="2"/>
        <v>0</v>
      </c>
    </row>
    <row r="23" spans="1:13" x14ac:dyDescent="0.25">
      <c r="A23" s="5" t="s">
        <v>88</v>
      </c>
      <c r="B23" s="54">
        <v>0</v>
      </c>
      <c r="C23" s="54">
        <v>0</v>
      </c>
      <c r="D23" s="54">
        <v>0</v>
      </c>
      <c r="E23" s="60">
        <f t="shared" si="0"/>
        <v>0</v>
      </c>
      <c r="F23" s="47">
        <v>0</v>
      </c>
      <c r="G23" s="47">
        <v>0</v>
      </c>
      <c r="H23" s="47">
        <v>0</v>
      </c>
      <c r="I23" s="62">
        <f t="shared" si="1"/>
        <v>0</v>
      </c>
      <c r="J23" s="44">
        <v>0</v>
      </c>
      <c r="K23" s="44">
        <v>0</v>
      </c>
      <c r="L23" s="44">
        <v>0</v>
      </c>
      <c r="M23" s="64">
        <f t="shared" si="2"/>
        <v>0</v>
      </c>
    </row>
    <row r="24" spans="1:13" x14ac:dyDescent="0.25">
      <c r="A24" s="5" t="s">
        <v>89</v>
      </c>
      <c r="B24" s="54">
        <v>0</v>
      </c>
      <c r="C24" s="54">
        <v>0</v>
      </c>
      <c r="D24" s="54">
        <v>0</v>
      </c>
      <c r="E24" s="60">
        <f t="shared" si="0"/>
        <v>0</v>
      </c>
      <c r="F24" s="47">
        <v>0</v>
      </c>
      <c r="G24" s="47">
        <v>0</v>
      </c>
      <c r="H24" s="47">
        <v>0</v>
      </c>
      <c r="I24" s="62">
        <f t="shared" si="1"/>
        <v>0</v>
      </c>
      <c r="J24" s="44">
        <v>0</v>
      </c>
      <c r="K24" s="44">
        <v>0</v>
      </c>
      <c r="L24" s="44">
        <v>0</v>
      </c>
      <c r="M24" s="64">
        <f t="shared" si="2"/>
        <v>0</v>
      </c>
    </row>
    <row r="25" spans="1:13" x14ac:dyDescent="0.25">
      <c r="A25" s="5" t="s">
        <v>90</v>
      </c>
      <c r="B25" s="54">
        <v>29.27</v>
      </c>
      <c r="C25" s="54">
        <v>10.8</v>
      </c>
      <c r="D25" s="54">
        <v>0</v>
      </c>
      <c r="E25" s="60">
        <f t="shared" si="0"/>
        <v>10.8</v>
      </c>
      <c r="F25" s="47">
        <v>18.5</v>
      </c>
      <c r="G25" s="47">
        <v>3.33</v>
      </c>
      <c r="H25" s="47">
        <v>0</v>
      </c>
      <c r="I25" s="62">
        <f t="shared" si="1"/>
        <v>3.33</v>
      </c>
      <c r="J25" s="44">
        <v>34.799999999999997</v>
      </c>
      <c r="K25" s="44">
        <v>0</v>
      </c>
      <c r="L25" s="44">
        <v>58.02</v>
      </c>
      <c r="M25" s="64">
        <f t="shared" si="2"/>
        <v>58.02</v>
      </c>
    </row>
    <row r="26" spans="1:13" x14ac:dyDescent="0.25">
      <c r="A26" s="5" t="s">
        <v>91</v>
      </c>
      <c r="B26" s="54">
        <v>0</v>
      </c>
      <c r="C26" s="54">
        <v>0.14000000000000001</v>
      </c>
      <c r="D26" s="54">
        <v>0</v>
      </c>
      <c r="E26" s="60">
        <f t="shared" si="0"/>
        <v>0.14000000000000001</v>
      </c>
      <c r="F26" s="47">
        <v>0</v>
      </c>
      <c r="G26" s="47">
        <v>0.2</v>
      </c>
      <c r="H26" s="47">
        <v>0</v>
      </c>
      <c r="I26" s="62">
        <f t="shared" si="1"/>
        <v>0.2</v>
      </c>
      <c r="J26" s="44">
        <v>0</v>
      </c>
      <c r="K26" s="44">
        <v>0</v>
      </c>
      <c r="L26" s="44">
        <v>0</v>
      </c>
      <c r="M26" s="64">
        <f t="shared" si="2"/>
        <v>0</v>
      </c>
    </row>
    <row r="27" spans="1:13" x14ac:dyDescent="0.25">
      <c r="A27" s="5" t="s">
        <v>92</v>
      </c>
      <c r="B27" s="54">
        <v>0</v>
      </c>
      <c r="C27" s="54">
        <v>0</v>
      </c>
      <c r="D27" s="54">
        <v>0</v>
      </c>
      <c r="E27" s="60">
        <f t="shared" si="0"/>
        <v>0</v>
      </c>
      <c r="F27" s="47">
        <v>0</v>
      </c>
      <c r="G27" s="47">
        <v>0</v>
      </c>
      <c r="H27" s="47">
        <v>0</v>
      </c>
      <c r="I27" s="62">
        <f t="shared" si="1"/>
        <v>0</v>
      </c>
      <c r="J27" s="44">
        <v>0</v>
      </c>
      <c r="K27" s="44">
        <v>0</v>
      </c>
      <c r="L27" s="44">
        <v>0</v>
      </c>
      <c r="M27" s="64">
        <f t="shared" si="2"/>
        <v>0</v>
      </c>
    </row>
    <row r="28" spans="1:13" x14ac:dyDescent="0.25">
      <c r="A28" s="5" t="s">
        <v>93</v>
      </c>
      <c r="B28" s="54">
        <v>0</v>
      </c>
      <c r="C28" s="54">
        <v>0</v>
      </c>
      <c r="D28" s="54">
        <v>0</v>
      </c>
      <c r="E28" s="60">
        <f t="shared" si="0"/>
        <v>0</v>
      </c>
      <c r="F28" s="47">
        <v>0</v>
      </c>
      <c r="G28" s="47">
        <v>0</v>
      </c>
      <c r="H28" s="47">
        <v>0</v>
      </c>
      <c r="I28" s="62">
        <f t="shared" si="1"/>
        <v>0</v>
      </c>
      <c r="J28" s="44">
        <v>0</v>
      </c>
      <c r="K28" s="44">
        <v>0</v>
      </c>
      <c r="L28" s="44">
        <v>0</v>
      </c>
      <c r="M28" s="64">
        <f t="shared" si="2"/>
        <v>0</v>
      </c>
    </row>
    <row r="29" spans="1:13" x14ac:dyDescent="0.25">
      <c r="A29" s="5" t="s">
        <v>94</v>
      </c>
      <c r="B29" s="54">
        <v>0</v>
      </c>
      <c r="C29" s="54">
        <v>0.53</v>
      </c>
      <c r="D29" s="54">
        <v>0</v>
      </c>
      <c r="E29" s="60">
        <f t="shared" si="0"/>
        <v>0.53</v>
      </c>
      <c r="F29" s="47">
        <v>0</v>
      </c>
      <c r="G29" s="47">
        <v>0.01</v>
      </c>
      <c r="H29" s="47">
        <v>0</v>
      </c>
      <c r="I29" s="62">
        <f t="shared" si="1"/>
        <v>0.01</v>
      </c>
      <c r="J29" s="44">
        <v>2.5</v>
      </c>
      <c r="K29" s="44">
        <v>0</v>
      </c>
      <c r="L29" s="44">
        <v>12.9</v>
      </c>
      <c r="M29" s="64">
        <f>K29+L29</f>
        <v>12.9</v>
      </c>
    </row>
    <row r="30" spans="1:13" x14ac:dyDescent="0.25">
      <c r="A30" s="5" t="s">
        <v>95</v>
      </c>
      <c r="B30" s="54">
        <v>0</v>
      </c>
      <c r="C30" s="54">
        <v>0</v>
      </c>
      <c r="D30" s="54">
        <v>0</v>
      </c>
      <c r="E30" s="60">
        <f t="shared" si="0"/>
        <v>0</v>
      </c>
      <c r="F30" s="47">
        <v>0</v>
      </c>
      <c r="G30" s="47">
        <v>0</v>
      </c>
      <c r="H30" s="47">
        <v>0</v>
      </c>
      <c r="I30" s="62">
        <f t="shared" si="1"/>
        <v>0</v>
      </c>
      <c r="J30" s="44">
        <v>0.1</v>
      </c>
      <c r="K30" s="44">
        <v>0</v>
      </c>
      <c r="L30" s="44">
        <v>0.2</v>
      </c>
      <c r="M30" s="64">
        <f t="shared" si="2"/>
        <v>0.2</v>
      </c>
    </row>
    <row r="31" spans="1:13" x14ac:dyDescent="0.25">
      <c r="A31" s="5" t="s">
        <v>96</v>
      </c>
      <c r="B31" s="54">
        <v>10.53</v>
      </c>
      <c r="C31" s="54">
        <v>5.89</v>
      </c>
      <c r="D31" s="54">
        <v>0.4</v>
      </c>
      <c r="E31" s="60">
        <f t="shared" si="0"/>
        <v>6.29</v>
      </c>
      <c r="F31" s="47">
        <v>6.95</v>
      </c>
      <c r="G31" s="47">
        <v>1.94</v>
      </c>
      <c r="H31" s="47">
        <v>0</v>
      </c>
      <c r="I31" s="62">
        <f t="shared" si="1"/>
        <v>1.94</v>
      </c>
      <c r="J31" s="44">
        <v>16</v>
      </c>
      <c r="K31" s="44">
        <v>0</v>
      </c>
      <c r="L31" s="44">
        <v>2</v>
      </c>
      <c r="M31" s="64">
        <f t="shared" si="2"/>
        <v>2</v>
      </c>
    </row>
    <row r="32" spans="1:13" x14ac:dyDescent="0.25">
      <c r="A32" s="5" t="s">
        <v>97</v>
      </c>
      <c r="B32" s="54">
        <v>23.4</v>
      </c>
      <c r="C32" s="54">
        <v>10.3</v>
      </c>
      <c r="D32" s="54">
        <v>0.08</v>
      </c>
      <c r="E32" s="60">
        <f t="shared" si="0"/>
        <v>10.38</v>
      </c>
      <c r="F32" s="47">
        <v>24.32</v>
      </c>
      <c r="G32" s="47">
        <v>4.3499999999999996</v>
      </c>
      <c r="H32" s="47">
        <v>0</v>
      </c>
      <c r="I32" s="62">
        <f t="shared" si="1"/>
        <v>4.3499999999999996</v>
      </c>
      <c r="J32" s="44">
        <v>76.2</v>
      </c>
      <c r="K32" s="44">
        <v>0</v>
      </c>
      <c r="L32" s="44">
        <v>41.6</v>
      </c>
      <c r="M32" s="64">
        <f t="shared" si="2"/>
        <v>41.6</v>
      </c>
    </row>
    <row r="33" spans="1:13" x14ac:dyDescent="0.25">
      <c r="A33" s="5" t="s">
        <v>98</v>
      </c>
      <c r="B33" s="54">
        <v>11.15</v>
      </c>
      <c r="C33" s="54">
        <v>5.85</v>
      </c>
      <c r="D33" s="54">
        <v>1.6</v>
      </c>
      <c r="E33" s="60">
        <f t="shared" si="0"/>
        <v>7.4499999999999993</v>
      </c>
      <c r="F33" s="47">
        <v>7.5</v>
      </c>
      <c r="G33" s="47">
        <v>3.12</v>
      </c>
      <c r="H33" s="47">
        <v>0</v>
      </c>
      <c r="I33" s="62">
        <f t="shared" si="1"/>
        <v>3.12</v>
      </c>
      <c r="J33" s="44">
        <v>40.5</v>
      </c>
      <c r="K33" s="44">
        <v>0</v>
      </c>
      <c r="L33" s="44">
        <v>49.4</v>
      </c>
      <c r="M33" s="64">
        <f t="shared" si="2"/>
        <v>49.4</v>
      </c>
    </row>
    <row r="34" spans="1:13" x14ac:dyDescent="0.25">
      <c r="A34" s="5" t="s">
        <v>112</v>
      </c>
      <c r="B34" s="54">
        <v>0</v>
      </c>
      <c r="C34" s="54">
        <v>0</v>
      </c>
      <c r="D34" s="54">
        <v>0</v>
      </c>
      <c r="E34" s="60">
        <f t="shared" si="0"/>
        <v>0</v>
      </c>
      <c r="F34" s="47">
        <v>0</v>
      </c>
      <c r="G34" s="47">
        <v>0</v>
      </c>
      <c r="H34" s="47">
        <v>0</v>
      </c>
      <c r="I34" s="62">
        <f t="shared" si="1"/>
        <v>0</v>
      </c>
      <c r="J34" s="44">
        <v>0</v>
      </c>
      <c r="K34" s="44">
        <v>0</v>
      </c>
      <c r="L34" s="44">
        <v>0</v>
      </c>
      <c r="M34" s="64">
        <f t="shared" si="2"/>
        <v>0</v>
      </c>
    </row>
    <row r="35" spans="1:13" x14ac:dyDescent="0.25">
      <c r="A35" s="5" t="s">
        <v>99</v>
      </c>
      <c r="B35" s="54">
        <v>20.83</v>
      </c>
      <c r="C35" s="54">
        <v>13.45</v>
      </c>
      <c r="D35" s="54">
        <v>0.73</v>
      </c>
      <c r="E35" s="60">
        <f t="shared" si="0"/>
        <v>14.18</v>
      </c>
      <c r="F35" s="47">
        <v>27.09</v>
      </c>
      <c r="G35" s="47">
        <v>5.32</v>
      </c>
      <c r="H35" s="47">
        <v>0</v>
      </c>
      <c r="I35" s="62">
        <f t="shared" si="1"/>
        <v>5.32</v>
      </c>
      <c r="J35" s="44">
        <v>24.5</v>
      </c>
      <c r="K35" s="44">
        <v>0</v>
      </c>
      <c r="L35" s="44">
        <v>4.0999999999999996</v>
      </c>
      <c r="M35" s="64">
        <f t="shared" si="2"/>
        <v>4.0999999999999996</v>
      </c>
    </row>
    <row r="36" spans="1:13" x14ac:dyDescent="0.25">
      <c r="A36" s="5" t="s">
        <v>100</v>
      </c>
      <c r="B36" s="54">
        <v>0</v>
      </c>
      <c r="C36" s="54">
        <v>0.03</v>
      </c>
      <c r="D36" s="54">
        <v>0</v>
      </c>
      <c r="E36" s="60">
        <f t="shared" si="0"/>
        <v>0.03</v>
      </c>
      <c r="F36" s="47">
        <v>0.4</v>
      </c>
      <c r="G36" s="47">
        <v>0</v>
      </c>
      <c r="H36" s="47">
        <v>0</v>
      </c>
      <c r="I36" s="62">
        <f t="shared" si="1"/>
        <v>0</v>
      </c>
      <c r="J36" s="44">
        <v>11.8</v>
      </c>
      <c r="K36" s="44">
        <v>0</v>
      </c>
      <c r="L36" s="44">
        <v>15.2</v>
      </c>
      <c r="M36" s="64">
        <f t="shared" si="2"/>
        <v>15.2</v>
      </c>
    </row>
    <row r="37" spans="1:13" x14ac:dyDescent="0.25">
      <c r="A37" s="5" t="s">
        <v>101</v>
      </c>
      <c r="B37" s="54">
        <v>12.3</v>
      </c>
      <c r="C37" s="54">
        <v>6.04</v>
      </c>
      <c r="D37" s="54">
        <v>0</v>
      </c>
      <c r="E37" s="60">
        <f t="shared" si="0"/>
        <v>6.04</v>
      </c>
      <c r="F37" s="47">
        <v>16.600000000000001</v>
      </c>
      <c r="G37" s="47">
        <v>1.69</v>
      </c>
      <c r="H37" s="47">
        <v>0</v>
      </c>
      <c r="I37" s="62">
        <f t="shared" si="1"/>
        <v>1.69</v>
      </c>
      <c r="J37" s="44">
        <v>8.3000000000000007</v>
      </c>
      <c r="K37" s="44">
        <v>0</v>
      </c>
      <c r="L37" s="44">
        <v>8.8000000000000007</v>
      </c>
      <c r="M37" s="64">
        <f t="shared" si="2"/>
        <v>8.8000000000000007</v>
      </c>
    </row>
    <row r="38" spans="1:13" x14ac:dyDescent="0.25">
      <c r="A38" s="5" t="s">
        <v>102</v>
      </c>
      <c r="B38" s="54">
        <v>0</v>
      </c>
      <c r="C38" s="54">
        <v>0</v>
      </c>
      <c r="D38" s="54">
        <v>0</v>
      </c>
      <c r="E38" s="60">
        <f t="shared" si="0"/>
        <v>0</v>
      </c>
      <c r="F38" s="47">
        <v>0</v>
      </c>
      <c r="G38" s="47">
        <v>0.25</v>
      </c>
      <c r="H38" s="47">
        <v>0</v>
      </c>
      <c r="I38" s="62">
        <f t="shared" si="1"/>
        <v>0.25</v>
      </c>
      <c r="J38" s="44">
        <v>0</v>
      </c>
      <c r="K38" s="44">
        <v>0</v>
      </c>
      <c r="L38" s="44">
        <v>1</v>
      </c>
      <c r="M38" s="64">
        <f t="shared" si="2"/>
        <v>1</v>
      </c>
    </row>
    <row r="39" spans="1:13" x14ac:dyDescent="0.25">
      <c r="A39" s="5" t="s">
        <v>103</v>
      </c>
      <c r="B39" s="54">
        <v>0</v>
      </c>
      <c r="C39" s="54">
        <v>0</v>
      </c>
      <c r="D39" s="54">
        <v>0</v>
      </c>
      <c r="E39" s="60">
        <f t="shared" si="0"/>
        <v>0</v>
      </c>
      <c r="F39" s="47">
        <v>0</v>
      </c>
      <c r="G39" s="47">
        <v>0</v>
      </c>
      <c r="H39" s="47">
        <v>0</v>
      </c>
      <c r="I39" s="62">
        <f t="shared" si="1"/>
        <v>0</v>
      </c>
      <c r="J39" s="44">
        <v>0</v>
      </c>
      <c r="K39" s="44">
        <v>0</v>
      </c>
      <c r="L39" s="44">
        <v>0.2</v>
      </c>
      <c r="M39" s="64">
        <f t="shared" si="2"/>
        <v>0.2</v>
      </c>
    </row>
    <row r="40" spans="1:13" x14ac:dyDescent="0.25">
      <c r="A40" s="5" t="s">
        <v>104</v>
      </c>
      <c r="B40" s="54">
        <v>0</v>
      </c>
      <c r="C40" s="54">
        <v>0</v>
      </c>
      <c r="D40" s="54">
        <v>0</v>
      </c>
      <c r="E40" s="60">
        <f t="shared" si="0"/>
        <v>0</v>
      </c>
      <c r="F40" s="47">
        <v>0</v>
      </c>
      <c r="G40" s="47">
        <v>0</v>
      </c>
      <c r="H40" s="47">
        <v>0</v>
      </c>
      <c r="I40" s="62">
        <f t="shared" si="1"/>
        <v>0</v>
      </c>
      <c r="J40" s="44">
        <v>0</v>
      </c>
      <c r="K40" s="44">
        <v>0</v>
      </c>
      <c r="L40" s="44">
        <v>0</v>
      </c>
      <c r="M40" s="64">
        <f t="shared" si="2"/>
        <v>0</v>
      </c>
    </row>
    <row r="41" spans="1:13" x14ac:dyDescent="0.25">
      <c r="A41" s="5" t="s">
        <v>105</v>
      </c>
      <c r="B41" s="54">
        <v>1</v>
      </c>
      <c r="C41" s="54">
        <v>0.16</v>
      </c>
      <c r="D41" s="54">
        <v>0</v>
      </c>
      <c r="E41" s="60">
        <f t="shared" si="0"/>
        <v>0.16</v>
      </c>
      <c r="F41" s="47">
        <v>0</v>
      </c>
      <c r="G41" s="47">
        <v>0.13</v>
      </c>
      <c r="H41" s="47">
        <v>0</v>
      </c>
      <c r="I41" s="62">
        <f t="shared" si="1"/>
        <v>0.13</v>
      </c>
      <c r="J41" s="44">
        <v>0.6</v>
      </c>
      <c r="K41" s="44">
        <v>0</v>
      </c>
      <c r="L41" s="44">
        <v>1.21</v>
      </c>
      <c r="M41" s="64">
        <f t="shared" si="2"/>
        <v>1.21</v>
      </c>
    </row>
    <row r="42" spans="1:13" x14ac:dyDescent="0.25">
      <c r="A42" s="5" t="s">
        <v>106</v>
      </c>
      <c r="B42" s="54">
        <v>0</v>
      </c>
      <c r="C42" s="54">
        <v>0</v>
      </c>
      <c r="D42" s="54">
        <v>0</v>
      </c>
      <c r="E42" s="60">
        <f t="shared" si="0"/>
        <v>0</v>
      </c>
      <c r="F42" s="47">
        <v>0</v>
      </c>
      <c r="G42" s="47">
        <v>0</v>
      </c>
      <c r="H42" s="47">
        <v>0</v>
      </c>
      <c r="I42" s="62">
        <f t="shared" si="1"/>
        <v>0</v>
      </c>
      <c r="J42" s="44">
        <v>0.1</v>
      </c>
      <c r="K42" s="44">
        <v>0</v>
      </c>
      <c r="L42" s="44">
        <v>1</v>
      </c>
      <c r="M42" s="64">
        <f t="shared" si="2"/>
        <v>1</v>
      </c>
    </row>
    <row r="43" spans="1:13" x14ac:dyDescent="0.25">
      <c r="A43" s="5" t="s">
        <v>107</v>
      </c>
      <c r="B43" s="54">
        <v>0</v>
      </c>
      <c r="C43" s="54">
        <v>0</v>
      </c>
      <c r="D43" s="54">
        <v>0</v>
      </c>
      <c r="E43" s="60">
        <f t="shared" si="0"/>
        <v>0</v>
      </c>
      <c r="F43" s="47">
        <v>0</v>
      </c>
      <c r="G43" s="47">
        <v>0</v>
      </c>
      <c r="H43" s="47">
        <v>0</v>
      </c>
      <c r="I43" s="62">
        <f t="shared" si="1"/>
        <v>0</v>
      </c>
      <c r="J43" s="44">
        <v>0</v>
      </c>
      <c r="K43" s="44">
        <v>0</v>
      </c>
      <c r="L43" s="44">
        <v>0</v>
      </c>
      <c r="M43" s="64">
        <f t="shared" si="2"/>
        <v>0</v>
      </c>
    </row>
    <row r="44" spans="1:13" x14ac:dyDescent="0.25">
      <c r="A44" s="5" t="s">
        <v>108</v>
      </c>
      <c r="B44" s="54">
        <v>0</v>
      </c>
      <c r="C44" s="54">
        <v>0.2</v>
      </c>
      <c r="D44" s="54">
        <v>0</v>
      </c>
      <c r="E44" s="60">
        <f t="shared" si="0"/>
        <v>0.2</v>
      </c>
      <c r="F44" s="47">
        <v>0</v>
      </c>
      <c r="G44" s="47">
        <v>0</v>
      </c>
      <c r="H44" s="47">
        <v>0</v>
      </c>
      <c r="I44" s="62">
        <f t="shared" si="1"/>
        <v>0</v>
      </c>
      <c r="J44" s="44">
        <v>178.3</v>
      </c>
      <c r="K44" s="44">
        <v>0</v>
      </c>
      <c r="L44" s="44">
        <v>170.5</v>
      </c>
      <c r="M44" s="64">
        <f t="shared" si="2"/>
        <v>170.5</v>
      </c>
    </row>
    <row r="45" spans="1:13" x14ac:dyDescent="0.25">
      <c r="A45" s="5" t="s">
        <v>109</v>
      </c>
      <c r="B45" s="54">
        <v>0</v>
      </c>
      <c r="C45" s="54">
        <v>0</v>
      </c>
      <c r="D45" s="54">
        <v>0</v>
      </c>
      <c r="E45" s="60">
        <f t="shared" si="0"/>
        <v>0</v>
      </c>
      <c r="F45" s="47">
        <v>0</v>
      </c>
      <c r="G45" s="47">
        <v>0</v>
      </c>
      <c r="H45" s="47">
        <v>0</v>
      </c>
      <c r="I45" s="62">
        <f t="shared" si="1"/>
        <v>0</v>
      </c>
      <c r="J45" s="44">
        <v>2.7</v>
      </c>
      <c r="K45" s="44">
        <v>0</v>
      </c>
      <c r="L45" s="44">
        <v>23</v>
      </c>
      <c r="M45" s="64">
        <f t="shared" si="2"/>
        <v>23</v>
      </c>
    </row>
    <row r="46" spans="1:13" x14ac:dyDescent="0.25">
      <c r="A46" s="5" t="s">
        <v>110</v>
      </c>
      <c r="B46" s="54">
        <v>0</v>
      </c>
      <c r="C46" s="54">
        <v>0</v>
      </c>
      <c r="D46" s="54">
        <v>0</v>
      </c>
      <c r="E46" s="60">
        <f t="shared" si="0"/>
        <v>0</v>
      </c>
      <c r="F46" s="47">
        <v>0</v>
      </c>
      <c r="G46" s="47">
        <v>0</v>
      </c>
      <c r="H46" s="47">
        <v>0</v>
      </c>
      <c r="I46" s="62">
        <f t="shared" si="1"/>
        <v>0</v>
      </c>
      <c r="J46" s="44">
        <v>0</v>
      </c>
      <c r="K46" s="44">
        <v>0</v>
      </c>
      <c r="L46" s="44">
        <v>0</v>
      </c>
      <c r="M46" s="64">
        <f t="shared" si="2"/>
        <v>0</v>
      </c>
    </row>
    <row r="47" spans="1:13" ht="16.5" thickBot="1" x14ac:dyDescent="0.3">
      <c r="A47" s="45" t="s">
        <v>49</v>
      </c>
      <c r="B47" s="46">
        <f>SUM(B5:B46)</f>
        <v>171.24</v>
      </c>
      <c r="C47" s="46">
        <f t="shared" ref="C47:M47" si="3">SUM(C5:C46)</f>
        <v>92.050000000000011</v>
      </c>
      <c r="D47" s="46">
        <f t="shared" si="3"/>
        <v>5.5500000000000007</v>
      </c>
      <c r="E47" s="61">
        <f t="shared" si="3"/>
        <v>97.600000000000023</v>
      </c>
      <c r="F47" s="46">
        <f t="shared" si="3"/>
        <v>176.43</v>
      </c>
      <c r="G47" s="46">
        <f t="shared" si="3"/>
        <v>41.36</v>
      </c>
      <c r="H47" s="46">
        <f t="shared" si="3"/>
        <v>0.5</v>
      </c>
      <c r="I47" s="61">
        <f t="shared" si="3"/>
        <v>41.86</v>
      </c>
      <c r="J47" s="46">
        <f t="shared" si="3"/>
        <v>569.50000000000011</v>
      </c>
      <c r="K47" s="46">
        <f t="shared" si="3"/>
        <v>0</v>
      </c>
      <c r="L47" s="46">
        <f t="shared" si="3"/>
        <v>581.33999999999992</v>
      </c>
      <c r="M47" s="61">
        <f t="shared" si="3"/>
        <v>581.33999999999992</v>
      </c>
    </row>
    <row r="48" spans="1:13" ht="16.5" thickTop="1" x14ac:dyDescent="0.25"/>
  </sheetData>
  <mergeCells count="5">
    <mergeCell ref="J3:M3"/>
    <mergeCell ref="B3:E3"/>
    <mergeCell ref="F3:I3"/>
    <mergeCell ref="A3:A4"/>
    <mergeCell ref="A2:M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Paddy, OFC &amp; VEG</vt:lpstr>
      <vt:lpstr>Roots &amp; Tuber, Leafy Vege</vt:lpstr>
      <vt:lpstr>Fruit</vt:lpstr>
      <vt:lpstr>Fruit!Print_Area</vt:lpstr>
      <vt:lpstr>'Paddy, OFC &amp; VEG'!Print_Area</vt:lpstr>
      <vt:lpstr>'Roots &amp; Tuber, Leafy Vege'!Print_Area</vt:lpstr>
      <vt:lpstr>Fruit!Print_Titles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2025-12-31T10:28:32Z</dcterms:modified>
</cp:coreProperties>
</file>