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D9FF7E75-173E-4975-A875-E61C8C7E436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addy, OFC &amp; VEG" sheetId="1" r:id="rId1"/>
    <sheet name="Roots &amp; Tuber, Leafy Vege" sheetId="2" r:id="rId2"/>
    <sheet name="Fruit" sheetId="4" r:id="rId3"/>
  </sheets>
  <definedNames>
    <definedName name="_xlnm.Print_Area" localSheetId="2">Fruit!$A$1:$M$48</definedName>
    <definedName name="_xlnm.Print_Area" localSheetId="0">'Paddy, OFC &amp; VEG'!$A$1:$I$59</definedName>
    <definedName name="_xlnm.Print_Area" localSheetId="1">'Roots &amp; Tuber, Leafy Vege'!$A$1:$G$31</definedName>
    <definedName name="_xlnm.Print_Titles" localSheetId="2">Fruit!$2:$4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27" i="2"/>
  <c r="I28" i="2"/>
  <c r="I29" i="2"/>
  <c r="I30" i="2"/>
  <c r="I20" i="2"/>
  <c r="H21" i="2"/>
  <c r="H22" i="2"/>
  <c r="H23" i="2"/>
  <c r="H24" i="2"/>
  <c r="H25" i="2"/>
  <c r="H26" i="2"/>
  <c r="H27" i="2"/>
  <c r="H28" i="2"/>
  <c r="H29" i="2"/>
  <c r="H30" i="2"/>
  <c r="H20" i="2"/>
  <c r="E30" i="2"/>
  <c r="D30" i="2"/>
  <c r="G30" i="2"/>
  <c r="F30" i="2"/>
  <c r="I6" i="2"/>
  <c r="I7" i="2"/>
  <c r="I8" i="2"/>
  <c r="I9" i="2"/>
  <c r="I10" i="2"/>
  <c r="I11" i="2"/>
  <c r="I12" i="2"/>
  <c r="I13" i="2"/>
  <c r="I5" i="2"/>
  <c r="H6" i="2"/>
  <c r="H7" i="2"/>
  <c r="H8" i="2"/>
  <c r="H9" i="2"/>
  <c r="H10" i="2"/>
  <c r="H11" i="2"/>
  <c r="H12" i="2"/>
  <c r="H13" i="2"/>
  <c r="H5" i="2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2" i="1"/>
  <c r="G58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1" i="1"/>
  <c r="I6" i="1"/>
  <c r="H6" i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5" i="4"/>
  <c r="L47" i="4"/>
  <c r="K47" i="4"/>
  <c r="J47" i="4"/>
  <c r="G13" i="2"/>
  <c r="G26" i="1"/>
  <c r="D47" i="4"/>
  <c r="C47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5" i="4"/>
  <c r="H47" i="4"/>
  <c r="G47" i="4"/>
  <c r="F47" i="4"/>
  <c r="E13" i="2"/>
  <c r="E58" i="1"/>
  <c r="F58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32" i="1"/>
  <c r="E26" i="1"/>
  <c r="H26" i="1"/>
  <c r="F26" i="1"/>
  <c r="C26" i="1"/>
  <c r="B26" i="1"/>
  <c r="E47" i="4"/>
  <c r="B47" i="4"/>
  <c r="C30" i="2"/>
  <c r="B30" i="2"/>
  <c r="C13" i="2"/>
  <c r="B13" i="2"/>
  <c r="B58" i="1"/>
  <c r="C58" i="1"/>
  <c r="I47" i="4" l="1"/>
  <c r="D58" i="1"/>
  <c r="H58" i="1" l="1"/>
</calcChain>
</file>

<file path=xl/sharedStrings.xml><?xml version="1.0" encoding="utf-8"?>
<sst xmlns="http://schemas.openxmlformats.org/spreadsheetml/2006/main" count="196" uniqueCount="121">
  <si>
    <t>Crop</t>
  </si>
  <si>
    <t>Season Target  (ha)</t>
  </si>
  <si>
    <t>Paddy</t>
  </si>
  <si>
    <t>Black Gram</t>
  </si>
  <si>
    <t>Chilli</t>
  </si>
  <si>
    <t>Finger millet</t>
  </si>
  <si>
    <t>Gingerlly</t>
  </si>
  <si>
    <t>Ground nut</t>
  </si>
  <si>
    <t>Maize</t>
  </si>
  <si>
    <t>Red Onion</t>
  </si>
  <si>
    <t>Soya Bean</t>
  </si>
  <si>
    <t>Turmeric</t>
  </si>
  <si>
    <t>Ginger</t>
  </si>
  <si>
    <t>Ash Plantain</t>
  </si>
  <si>
    <t>Beans</t>
  </si>
  <si>
    <t>Beet Roots</t>
  </si>
  <si>
    <t>Bitter gourd</t>
  </si>
  <si>
    <t>Brinjal</t>
  </si>
  <si>
    <t>Cabbage</t>
  </si>
  <si>
    <t>Capsicum</t>
  </si>
  <si>
    <t>Cucumber</t>
  </si>
  <si>
    <t>Knolkhol</t>
  </si>
  <si>
    <t>Luffa</t>
  </si>
  <si>
    <t>Okra</t>
  </si>
  <si>
    <t>Pumpkin</t>
  </si>
  <si>
    <t>Raddish</t>
  </si>
  <si>
    <t>Snake gourd</t>
  </si>
  <si>
    <t>Tomato</t>
  </si>
  <si>
    <t>Kekiri</t>
  </si>
  <si>
    <t>Elabatu</t>
  </si>
  <si>
    <t>Thibbatu</t>
  </si>
  <si>
    <t>Bellpepper</t>
  </si>
  <si>
    <t>Thumbakaravila</t>
  </si>
  <si>
    <t>Cauliflower</t>
  </si>
  <si>
    <t>Drumstick</t>
  </si>
  <si>
    <t>Hambantota</t>
  </si>
  <si>
    <t>Matara</t>
  </si>
  <si>
    <t>Galle</t>
  </si>
  <si>
    <t>Total</t>
  </si>
  <si>
    <t>OFC</t>
  </si>
  <si>
    <t>Vegetable</t>
  </si>
  <si>
    <t>Big Onion</t>
  </si>
  <si>
    <t>Cowpea</t>
  </si>
  <si>
    <t>Green gram</t>
  </si>
  <si>
    <t>Horse gram</t>
  </si>
  <si>
    <t>Total Target (ha)</t>
  </si>
  <si>
    <t>Total Extent (ha)</t>
  </si>
  <si>
    <t>Grand Total</t>
  </si>
  <si>
    <t>Elephant Foot Yam</t>
  </si>
  <si>
    <t>Innala</t>
  </si>
  <si>
    <t>Kiriala</t>
  </si>
  <si>
    <t>Kohila</t>
  </si>
  <si>
    <t>Manioc/ Cassava</t>
  </si>
  <si>
    <t>Raja ala</t>
  </si>
  <si>
    <t>Sweet Potato</t>
  </si>
  <si>
    <t>Wel ala</t>
  </si>
  <si>
    <t>Cumulative Progress (ha)</t>
  </si>
  <si>
    <t>Root Crops</t>
  </si>
  <si>
    <t>Gotukola</t>
  </si>
  <si>
    <t>Kangkung</t>
  </si>
  <si>
    <t>Kathuru Murunga</t>
  </si>
  <si>
    <t>Leafy Cabbage</t>
  </si>
  <si>
    <t>Mukunuwenna</t>
  </si>
  <si>
    <t>Other Leafy Vegetables</t>
  </si>
  <si>
    <t>Sarana</t>
  </si>
  <si>
    <t>Thampala</t>
  </si>
  <si>
    <t>New Planting - HG</t>
  </si>
  <si>
    <t>New Planting - Com</t>
  </si>
  <si>
    <t>Amla</t>
  </si>
  <si>
    <t>Annona/Anoda</t>
  </si>
  <si>
    <t>Avocado</t>
  </si>
  <si>
    <t>Banana</t>
  </si>
  <si>
    <t>Beli</t>
  </si>
  <si>
    <t>Ceylon Olive</t>
  </si>
  <si>
    <t>Dragon Fruit</t>
  </si>
  <si>
    <t>Durian</t>
  </si>
  <si>
    <t>Grapes</t>
  </si>
  <si>
    <t>Himbutu</t>
  </si>
  <si>
    <t>Jak Fruits</t>
  </si>
  <si>
    <t>Jambola</t>
  </si>
  <si>
    <t>Lansone (Gaduguda)</t>
  </si>
  <si>
    <t>Laulu</t>
  </si>
  <si>
    <t>Lemon</t>
  </si>
  <si>
    <t>Lime</t>
  </si>
  <si>
    <t>Lovi</t>
  </si>
  <si>
    <t>Madan</t>
  </si>
  <si>
    <t>Mandarin</t>
  </si>
  <si>
    <t>Mango</t>
  </si>
  <si>
    <t>Mangosteen</t>
  </si>
  <si>
    <t>Masan</t>
  </si>
  <si>
    <t>Mora</t>
  </si>
  <si>
    <t>Naran</t>
  </si>
  <si>
    <t>Nelli</t>
  </si>
  <si>
    <t>Orange</t>
  </si>
  <si>
    <t>Papaw</t>
  </si>
  <si>
    <t>Passion Fruit</t>
  </si>
  <si>
    <t>Pineapple</t>
  </si>
  <si>
    <t>Pomegranate</t>
  </si>
  <si>
    <t>Rambutan</t>
  </si>
  <si>
    <t>Rose apple</t>
  </si>
  <si>
    <t>Sapida (Sapadilla)</t>
  </si>
  <si>
    <t>Sapota</t>
  </si>
  <si>
    <t>Star fruit</t>
  </si>
  <si>
    <t>Ugurassa</t>
  </si>
  <si>
    <t>Velvet Tamarind</t>
  </si>
  <si>
    <t>Water Melon</t>
  </si>
  <si>
    <t>Wood Apple</t>
  </si>
  <si>
    <t>Yellow Sapota</t>
  </si>
  <si>
    <t>Guava</t>
  </si>
  <si>
    <t>Pears</t>
  </si>
  <si>
    <t>Leafy Vegetable</t>
  </si>
  <si>
    <t>Fruit</t>
  </si>
  <si>
    <t>Cu.Progress (ha.)</t>
  </si>
  <si>
    <t>Spinach</t>
  </si>
  <si>
    <t xml:space="preserve">Yard Long Bean </t>
  </si>
  <si>
    <t>Yard Long bean (Bush Type)</t>
  </si>
  <si>
    <t>Yard LongBean</t>
  </si>
  <si>
    <t>Cluster Onion</t>
  </si>
  <si>
    <t xml:space="preserve">Matara </t>
  </si>
  <si>
    <t>Cropix Report 2026 Yala  Season - April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</si>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</sst>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#.##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</font>
    <font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 applyFill="0" applyProtection="0"/>
    <xf numFmtId="0" fontId="3" fillId="0" borderId="0"/>
    <xf numFmtId="0" fontId="2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3" fillId="0" borderId="0"/>
    <xf numFmtId="0" fontId="1" fillId="0" borderId="0" applyFill="0" applyProtection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 applyFill="0" applyProtection="0"/>
    <xf numFmtId="0" fontId="10" fillId="0" borderId="0"/>
    <xf numFmtId="0" fontId="11" fillId="0" borderId="0" applyFill="0" applyProtection="0"/>
    <xf numFmtId="0" fontId="11" fillId="0" borderId="0" applyFill="0" applyProtection="0"/>
    <xf numFmtId="0" fontId="12" fillId="0" borderId="0"/>
    <xf numFmtId="0" fontId="13" fillId="0" borderId="0"/>
    <xf numFmtId="0" fontId="14" fillId="0" borderId="0" applyFill="0" applyProtection="0"/>
    <xf numFmtId="0" fontId="13" fillId="0" borderId="0"/>
    <xf numFmtId="0" fontId="13" fillId="0" borderId="0"/>
    <xf numFmtId="0" fontId="13" fillId="0" borderId="0"/>
    <xf numFmtId="0" fontId="1" fillId="0" borderId="0" applyFill="0" applyProtection="0"/>
    <xf numFmtId="0" fontId="15" fillId="0" borderId="0"/>
    <xf numFmtId="0" fontId="16" fillId="0" borderId="0" applyFill="0" applyProtection="0"/>
    <xf numFmtId="0" fontId="17" fillId="0" borderId="0"/>
    <xf numFmtId="0" fontId="16" fillId="0" borderId="0" applyFill="0" applyProtection="0"/>
    <xf numFmtId="0" fontId="17" fillId="0" borderId="0"/>
    <xf numFmtId="0" fontId="18" fillId="0" borderId="0" applyFill="0" applyProtection="0"/>
    <xf numFmtId="0" fontId="19" fillId="0" borderId="0"/>
    <xf numFmtId="0" fontId="20" fillId="0" borderId="0"/>
    <xf numFmtId="0" fontId="21" fillId="0" borderId="0" applyFill="0" applyProtection="0"/>
    <xf numFmtId="0" fontId="22" fillId="0" borderId="0"/>
    <xf numFmtId="0" fontId="1" fillId="0" borderId="0" applyFill="0" applyProtection="0"/>
    <xf numFmtId="0" fontId="21" fillId="0" borderId="0" applyFill="0" applyProtection="0"/>
    <xf numFmtId="0" fontId="22" fillId="0" borderId="0"/>
    <xf numFmtId="0" fontId="22" fillId="0" borderId="0"/>
    <xf numFmtId="0" fontId="21" fillId="0" borderId="0" applyFill="0" applyProtection="0"/>
    <xf numFmtId="0" fontId="3" fillId="0" borderId="0"/>
    <xf numFmtId="0" fontId="23" fillId="0" borderId="0"/>
    <xf numFmtId="0" fontId="23" fillId="0" borderId="0"/>
    <xf numFmtId="164" fontId="20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0" borderId="1" xfId="44" applyFont="1" applyBorder="1"/>
    <xf numFmtId="0" fontId="24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wrapText="1"/>
    </xf>
    <xf numFmtId="0" fontId="27" fillId="0" borderId="0" xfId="0" applyFont="1"/>
    <xf numFmtId="0" fontId="25" fillId="0" borderId="1" xfId="44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2" fontId="25" fillId="0" borderId="7" xfId="0" applyNumberFormat="1" applyFont="1" applyBorder="1" applyAlignment="1">
      <alignment horizontal="right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165" fontId="27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3" applyNumberFormat="1" applyFont="1" applyFill="1" applyProtection="1"/>
    <xf numFmtId="165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5" fontId="4" fillId="0" borderId="0" xfId="0" applyNumberFormat="1" applyFont="1"/>
    <xf numFmtId="0" fontId="31" fillId="0" borderId="1" xfId="43" applyFont="1" applyBorder="1"/>
    <xf numFmtId="2" fontId="30" fillId="0" borderId="1" xfId="3" applyNumberFormat="1" applyFont="1" applyFill="1" applyBorder="1" applyAlignment="1" applyProtection="1">
      <alignment horizontal="right"/>
    </xf>
    <xf numFmtId="2" fontId="2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32" fillId="2" borderId="1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29" fillId="0" borderId="0" xfId="3" applyNumberFormat="1" applyFont="1" applyFill="1" applyAlignment="1" applyProtection="1">
      <alignment horizontal="right"/>
    </xf>
    <xf numFmtId="2" fontId="30" fillId="0" borderId="1" xfId="7" applyNumberFormat="1" applyFont="1" applyFill="1" applyBorder="1" applyAlignment="1" applyProtection="1">
      <alignment horizontal="right" vertical="center"/>
    </xf>
    <xf numFmtId="164" fontId="33" fillId="0" borderId="7" xfId="45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164" fontId="4" fillId="0" borderId="7" xfId="45" applyFont="1" applyBorder="1" applyAlignment="1">
      <alignment vertical="center"/>
    </xf>
    <xf numFmtId="0" fontId="27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2" fontId="28" fillId="0" borderId="1" xfId="0" applyNumberFormat="1" applyFont="1" applyBorder="1" applyAlignment="1">
      <alignment horizontal="right" vertical="center" wrapText="1"/>
    </xf>
    <xf numFmtId="2" fontId="24" fillId="0" borderId="7" xfId="44" applyNumberFormat="1" applyFont="1" applyBorder="1" applyAlignment="1">
      <alignment horizontal="right" vertical="center" wrapText="1"/>
    </xf>
    <xf numFmtId="2" fontId="28" fillId="0" borderId="1" xfId="45" applyNumberFormat="1" applyFont="1" applyBorder="1" applyAlignment="1">
      <alignment horizontal="right" vertical="center" wrapText="1"/>
    </xf>
    <xf numFmtId="0" fontId="24" fillId="0" borderId="7" xfId="44" applyFont="1" applyBorder="1"/>
    <xf numFmtId="2" fontId="24" fillId="0" borderId="7" xfId="44" applyNumberFormat="1" applyFont="1" applyBorder="1" applyAlignment="1">
      <alignment wrapText="1"/>
    </xf>
    <xf numFmtId="2" fontId="30" fillId="0" borderId="1" xfId="3" applyNumberFormat="1" applyFont="1" applyFill="1" applyBorder="1" applyAlignment="1" applyProtection="1">
      <alignment horizontal="right" vertical="center"/>
    </xf>
    <xf numFmtId="2" fontId="30" fillId="0" borderId="1" xfId="14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28" fillId="0" borderId="1" xfId="44" applyNumberFormat="1" applyFont="1" applyBorder="1" applyAlignment="1">
      <alignment wrapText="1"/>
    </xf>
    <xf numFmtId="2" fontId="28" fillId="0" borderId="1" xfId="0" applyNumberFormat="1" applyFont="1" applyBorder="1"/>
    <xf numFmtId="2" fontId="24" fillId="0" borderId="7" xfId="45" applyNumberFormat="1" applyFont="1" applyBorder="1" applyAlignment="1">
      <alignment horizontal="right" vertical="center" wrapText="1"/>
    </xf>
    <xf numFmtId="2" fontId="29" fillId="0" borderId="7" xfId="3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4" fillId="4" borderId="1" xfId="44" applyFont="1" applyFill="1" applyBorder="1" applyAlignment="1">
      <alignment horizontal="center" wrapText="1"/>
    </xf>
    <xf numFmtId="2" fontId="28" fillId="4" borderId="1" xfId="44" applyNumberFormat="1" applyFont="1" applyFill="1" applyBorder="1" applyAlignment="1">
      <alignment wrapText="1"/>
    </xf>
    <xf numFmtId="2" fontId="24" fillId="4" borderId="7" xfId="44" applyNumberFormat="1" applyFont="1" applyFill="1" applyBorder="1" applyAlignment="1">
      <alignment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44" applyFont="1" applyFill="1" applyBorder="1" applyAlignment="1">
      <alignment horizontal="center" vertical="center" wrapText="1"/>
    </xf>
    <xf numFmtId="2" fontId="28" fillId="4" borderId="1" xfId="0" applyNumberFormat="1" applyFont="1" applyFill="1" applyBorder="1"/>
    <xf numFmtId="2" fontId="24" fillId="4" borderId="7" xfId="44" applyNumberFormat="1" applyFont="1" applyFill="1" applyBorder="1" applyAlignment="1">
      <alignment horizontal="right" vertical="center" wrapText="1"/>
    </xf>
    <xf numFmtId="2" fontId="28" fillId="4" borderId="1" xfId="0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right" vertical="center" wrapText="1"/>
    </xf>
    <xf numFmtId="2" fontId="25" fillId="4" borderId="7" xfId="0" applyNumberFormat="1" applyFont="1" applyFill="1" applyBorder="1" applyAlignment="1">
      <alignment horizontal="right" vertical="center" wrapText="1"/>
    </xf>
    <xf numFmtId="0" fontId="29" fillId="4" borderId="1" xfId="1" applyFont="1" applyFill="1" applyBorder="1" applyAlignment="1" applyProtection="1">
      <alignment horizontal="center" vertical="center" wrapText="1"/>
    </xf>
    <xf numFmtId="2" fontId="27" fillId="4" borderId="1" xfId="0" applyNumberFormat="1" applyFont="1" applyFill="1" applyBorder="1" applyAlignment="1">
      <alignment horizontal="right"/>
    </xf>
    <xf numFmtId="2" fontId="29" fillId="4" borderId="7" xfId="3" applyNumberFormat="1" applyFont="1" applyFill="1" applyBorder="1" applyAlignment="1" applyProtection="1">
      <alignment horizontal="right"/>
    </xf>
    <xf numFmtId="0" fontId="29" fillId="3" borderId="1" xfId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>
      <alignment horizontal="right"/>
    </xf>
    <xf numFmtId="2" fontId="29" fillId="3" borderId="7" xfId="3" applyNumberFormat="1" applyFont="1" applyFill="1" applyBorder="1" applyAlignment="1" applyProtection="1">
      <alignment horizontal="right"/>
    </xf>
    <xf numFmtId="2" fontId="30" fillId="4" borderId="1" xfId="3" applyNumberFormat="1" applyFont="1" applyFill="1" applyBorder="1" applyAlignment="1" applyProtection="1">
      <alignment horizontal="right" vertical="center"/>
    </xf>
    <xf numFmtId="2" fontId="4" fillId="4" borderId="7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164" fontId="4" fillId="4" borderId="7" xfId="45" applyFont="1" applyFill="1" applyBorder="1" applyAlignment="1">
      <alignment vertical="center"/>
    </xf>
    <xf numFmtId="164" fontId="27" fillId="4" borderId="7" xfId="45" applyFont="1" applyFill="1" applyBorder="1" applyAlignment="1">
      <alignment horizontal="right" vertical="center"/>
    </xf>
    <xf numFmtId="164" fontId="28" fillId="4" borderId="7" xfId="45" applyFont="1" applyFill="1" applyBorder="1" applyAlignment="1">
      <alignment vertical="center"/>
    </xf>
    <xf numFmtId="0" fontId="27" fillId="4" borderId="0" xfId="0" applyFont="1" applyFill="1"/>
    <xf numFmtId="0" fontId="31" fillId="0" borderId="2" xfId="43" applyFont="1" applyBorder="1"/>
    <xf numFmtId="2" fontId="30" fillId="0" borderId="2" xfId="3" applyNumberFormat="1" applyFont="1" applyFill="1" applyBorder="1" applyAlignment="1" applyProtection="1">
      <alignment horizontal="right"/>
    </xf>
    <xf numFmtId="2" fontId="27" fillId="4" borderId="2" xfId="0" applyNumberFormat="1" applyFont="1" applyFill="1" applyBorder="1" applyAlignment="1">
      <alignment horizontal="right"/>
    </xf>
    <xf numFmtId="2" fontId="27" fillId="0" borderId="2" xfId="0" applyNumberFormat="1" applyFont="1" applyBorder="1" applyAlignment="1">
      <alignment horizontal="right" vertical="center"/>
    </xf>
    <xf numFmtId="2" fontId="28" fillId="0" borderId="1" xfId="45" applyNumberFormat="1" applyFont="1" applyFill="1" applyBorder="1" applyAlignment="1">
      <alignment horizontal="right" vertical="center" wrapText="1"/>
    </xf>
    <xf numFmtId="0" fontId="28" fillId="3" borderId="1" xfId="44" applyFont="1" applyFill="1" applyBorder="1"/>
    <xf numFmtId="2" fontId="26" fillId="3" borderId="1" xfId="0" applyNumberFormat="1" applyFont="1" applyFill="1" applyBorder="1" applyAlignment="1">
      <alignment horizontal="right" vertical="center" wrapText="1"/>
    </xf>
    <xf numFmtId="0" fontId="28" fillId="0" borderId="1" xfId="44" applyFont="1" applyBorder="1" applyAlignment="1">
      <alignment wrapText="1"/>
    </xf>
    <xf numFmtId="0" fontId="34" fillId="0" borderId="1" xfId="44" applyFont="1" applyBorder="1"/>
    <xf numFmtId="0" fontId="34" fillId="0" borderId="1" xfId="0" applyFont="1" applyBorder="1" applyAlignment="1">
      <alignment vertical="top" wrapText="1"/>
    </xf>
    <xf numFmtId="2" fontId="28" fillId="5" borderId="1" xfId="45" applyNumberFormat="1" applyFont="1" applyFill="1" applyBorder="1" applyAlignment="1">
      <alignment wrapText="1"/>
    </xf>
    <xf numFmtId="0" fontId="27" fillId="5" borderId="0" xfId="0" applyFont="1" applyFill="1" applyAlignment="1">
      <alignment wrapText="1"/>
    </xf>
    <xf numFmtId="2" fontId="24" fillId="5" borderId="7" xfId="44" applyNumberFormat="1" applyFont="1" applyFill="1" applyBorder="1" applyAlignment="1">
      <alignment wrapText="1"/>
    </xf>
    <xf numFmtId="0" fontId="24" fillId="5" borderId="1" xfId="44" applyFont="1" applyFill="1" applyBorder="1" applyAlignment="1">
      <alignment horizontal="center" wrapText="1"/>
    </xf>
    <xf numFmtId="0" fontId="24" fillId="3" borderId="1" xfId="44" applyFont="1" applyFill="1" applyBorder="1" applyAlignment="1">
      <alignment horizontal="center" wrapText="1"/>
    </xf>
    <xf numFmtId="2" fontId="28" fillId="3" borderId="1" xfId="45" applyNumberFormat="1" applyFont="1" applyFill="1" applyBorder="1" applyAlignment="1">
      <alignment wrapText="1"/>
    </xf>
    <xf numFmtId="2" fontId="24" fillId="3" borderId="7" xfId="44" applyNumberFormat="1" applyFont="1" applyFill="1" applyBorder="1" applyAlignment="1">
      <alignment wrapText="1"/>
    </xf>
    <xf numFmtId="0" fontId="27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vertical="center" wrapText="1"/>
    </xf>
    <xf numFmtId="2" fontId="28" fillId="3" borderId="1" xfId="45" applyNumberFormat="1" applyFont="1" applyFill="1" applyBorder="1" applyAlignment="1">
      <alignment horizontal="right" vertical="center" wrapText="1"/>
    </xf>
    <xf numFmtId="0" fontId="34" fillId="3" borderId="1" xfId="0" applyFont="1" applyFill="1" applyBorder="1" applyAlignment="1">
      <alignment vertical="top" wrapText="1"/>
    </xf>
    <xf numFmtId="0" fontId="24" fillId="3" borderId="1" xfId="44" applyFont="1" applyFill="1" applyBorder="1" applyAlignment="1">
      <alignment horizontal="center" vertical="top" wrapText="1"/>
    </xf>
    <xf numFmtId="2" fontId="28" fillId="3" borderId="1" xfId="44" applyNumberFormat="1" applyFont="1" applyFill="1" applyBorder="1" applyAlignment="1">
      <alignment wrapText="1"/>
    </xf>
    <xf numFmtId="0" fontId="27" fillId="0" borderId="7" xfId="0" applyFont="1" applyBorder="1" applyAlignment="1">
      <alignment vertical="center"/>
    </xf>
    <xf numFmtId="2" fontId="27" fillId="0" borderId="0" xfId="0" applyNumberFormat="1" applyFont="1"/>
    <xf numFmtId="0" fontId="27" fillId="3" borderId="0" xfId="0" applyFont="1" applyFill="1"/>
    <xf numFmtId="4" fontId="30" fillId="3" borderId="0" xfId="3" applyNumberFormat="1" applyFont="1" applyFill="1" applyProtection="1"/>
    <xf numFmtId="2" fontId="27" fillId="3" borderId="1" xfId="0" applyNumberFormat="1" applyFont="1" applyFill="1" applyBorder="1" applyAlignment="1">
      <alignment horizontal="right"/>
    </xf>
    <xf numFmtId="2" fontId="27" fillId="3" borderId="2" xfId="0" applyNumberFormat="1" applyFont="1" applyFill="1" applyBorder="1" applyAlignment="1">
      <alignment horizontal="right"/>
    </xf>
    <xf numFmtId="2" fontId="29" fillId="3" borderId="0" xfId="3" applyNumberFormat="1" applyFont="1" applyFill="1" applyAlignment="1" applyProtection="1">
      <alignment horizontal="right"/>
    </xf>
    <xf numFmtId="0" fontId="4" fillId="4" borderId="6" xfId="0" applyFont="1" applyFill="1" applyBorder="1" applyAlignment="1">
      <alignment vertical="center" wrapText="1"/>
    </xf>
    <xf numFmtId="2" fontId="25" fillId="4" borderId="1" xfId="0" applyNumberFormat="1" applyFont="1" applyFill="1" applyBorder="1" applyAlignment="1">
      <alignment horizontal="right" vertical="center" wrapText="1"/>
    </xf>
    <xf numFmtId="0" fontId="24" fillId="3" borderId="1" xfId="44" applyFont="1" applyFill="1" applyBorder="1" applyAlignment="1">
      <alignment horizontal="center" vertical="center" wrapText="1"/>
    </xf>
    <xf numFmtId="0" fontId="24" fillId="3" borderId="7" xfId="44" applyFont="1" applyFill="1" applyBorder="1"/>
    <xf numFmtId="2" fontId="27" fillId="0" borderId="0" xfId="0" applyNumberFormat="1" applyFont="1" applyAlignment="1">
      <alignment wrapText="1"/>
    </xf>
    <xf numFmtId="0" fontId="28" fillId="4" borderId="1" xfId="44" applyFont="1" applyFill="1" applyBorder="1"/>
    <xf numFmtId="2" fontId="24" fillId="3" borderId="1" xfId="44" applyNumberFormat="1" applyFont="1" applyFill="1" applyBorder="1" applyAlignment="1">
      <alignment wrapText="1"/>
    </xf>
    <xf numFmtId="0" fontId="35" fillId="0" borderId="1" xfId="44" applyFont="1" applyBorder="1"/>
    <xf numFmtId="2" fontId="4" fillId="0" borderId="7" xfId="0" applyNumberFormat="1" applyFont="1" applyBorder="1" applyAlignment="1">
      <alignment horizontal="right" vertical="center"/>
    </xf>
    <xf numFmtId="2" fontId="4" fillId="3" borderId="7" xfId="0" applyNumberFormat="1" applyFont="1" applyFill="1" applyBorder="1" applyAlignment="1">
      <alignment horizontal="right" vertical="center"/>
    </xf>
    <xf numFmtId="2" fontId="24" fillId="3" borderId="7" xfId="45" applyNumberFormat="1" applyFont="1" applyFill="1" applyBorder="1" applyAlignment="1">
      <alignment wrapText="1"/>
    </xf>
    <xf numFmtId="0" fontId="27" fillId="4" borderId="1" xfId="0" applyFont="1" applyFill="1" applyBorder="1" applyAlignment="1">
      <alignment wrapText="1"/>
    </xf>
    <xf numFmtId="2" fontId="24" fillId="3" borderId="7" xfId="45" applyNumberFormat="1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/>
    </xf>
    <xf numFmtId="0" fontId="35" fillId="3" borderId="1" xfId="0" applyFont="1" applyFill="1" applyBorder="1"/>
    <xf numFmtId="0" fontId="24" fillId="3" borderId="7" xfId="0" applyFont="1" applyFill="1" applyBorder="1"/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4" fillId="0" borderId="1" xfId="44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9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9" fillId="0" borderId="2" xfId="1" applyFont="1" applyFill="1" applyBorder="1" applyAlignment="1" applyProtection="1">
      <alignment horizontal="center" vertical="center"/>
    </xf>
    <xf numFmtId="0" fontId="29" fillId="0" borderId="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6">
    <cellStyle name="Comma" xfId="45" builtinId="3"/>
    <cellStyle name="Normal" xfId="0" builtinId="0"/>
    <cellStyle name="Normal 10" xfId="17" xr:uid="{00000000-0005-0000-0000-000001000000}"/>
    <cellStyle name="Normal 11" xfId="18" xr:uid="{00000000-0005-0000-0000-000002000000}"/>
    <cellStyle name="Normal 12" xfId="20" xr:uid="{00000000-0005-0000-0000-000003000000}"/>
    <cellStyle name="Normal 13" xfId="21" xr:uid="{00000000-0005-0000-0000-000004000000}"/>
    <cellStyle name="Normal 14" xfId="28" xr:uid="{00000000-0005-0000-0000-000005000000}"/>
    <cellStyle name="Normal 15" xfId="29" xr:uid="{00000000-0005-0000-0000-000006000000}"/>
    <cellStyle name="Normal 16" xfId="32" xr:uid="{00000000-0005-0000-0000-000007000000}"/>
    <cellStyle name="Normal 17" xfId="33" xr:uid="{00000000-0005-0000-0000-000008000000}"/>
    <cellStyle name="Normal 18" xfId="35" xr:uid="{00000000-0005-0000-0000-000009000000}"/>
    <cellStyle name="Normal 19" xfId="36" xr:uid="{00000000-0005-0000-0000-00000A000000}"/>
    <cellStyle name="Normal 2" xfId="2" xr:uid="{00000000-0005-0000-0000-00000B000000}"/>
    <cellStyle name="Normal 2 10" xfId="30" xr:uid="{00000000-0005-0000-0000-00000C000000}"/>
    <cellStyle name="Normal 2 11" xfId="38" xr:uid="{00000000-0005-0000-0000-00000D000000}"/>
    <cellStyle name="Normal 2 12" xfId="40" xr:uid="{00000000-0005-0000-0000-00000E000000}"/>
    <cellStyle name="Normal 2 13" xfId="44" xr:uid="{36132905-5156-4123-B7B5-5FE76DA91EC0}"/>
    <cellStyle name="Normal 2 2" xfId="6" xr:uid="{00000000-0005-0000-0000-00000F000000}"/>
    <cellStyle name="Normal 2 3" xfId="12" xr:uid="{00000000-0005-0000-0000-000010000000}"/>
    <cellStyle name="Normal 2 4" xfId="13" xr:uid="{00000000-0005-0000-0000-000011000000}"/>
    <cellStyle name="Normal 2 5" xfId="15" xr:uid="{00000000-0005-0000-0000-000012000000}"/>
    <cellStyle name="Normal 2 6" xfId="19" xr:uid="{00000000-0005-0000-0000-000013000000}"/>
    <cellStyle name="Normal 2 7" xfId="22" xr:uid="{00000000-0005-0000-0000-000014000000}"/>
    <cellStyle name="Normal 2 8" xfId="23" xr:uid="{00000000-0005-0000-0000-000015000000}"/>
    <cellStyle name="Normal 2 9" xfId="27" xr:uid="{00000000-0005-0000-0000-000016000000}"/>
    <cellStyle name="Normal 20" xfId="43" xr:uid="{C7332B68-C9B6-4852-BA65-93589DAEE3B6}"/>
    <cellStyle name="Normal 3" xfId="3" xr:uid="{00000000-0005-0000-0000-000017000000}"/>
    <cellStyle name="Normal 3 10" xfId="41" xr:uid="{00000000-0005-0000-0000-000018000000}"/>
    <cellStyle name="Normal 3 2" xfId="7" xr:uid="{00000000-0005-0000-0000-000019000000}"/>
    <cellStyle name="Normal 3 3" xfId="11" xr:uid="{00000000-0005-0000-0000-00001A000000}"/>
    <cellStyle name="Normal 3 4" xfId="14" xr:uid="{00000000-0005-0000-0000-00001B000000}"/>
    <cellStyle name="Normal 3 5" xfId="24" xr:uid="{00000000-0005-0000-0000-00001C000000}"/>
    <cellStyle name="Normal 3 6" xfId="31" xr:uid="{00000000-0005-0000-0000-00001D000000}"/>
    <cellStyle name="Normal 3 7" xfId="34" xr:uid="{00000000-0005-0000-0000-00001E000000}"/>
    <cellStyle name="Normal 3 8" xfId="37" xr:uid="{00000000-0005-0000-0000-00001F000000}"/>
    <cellStyle name="Normal 3 9" xfId="39" xr:uid="{00000000-0005-0000-0000-000020000000}"/>
    <cellStyle name="Normal 4" xfId="4" xr:uid="{00000000-0005-0000-0000-000021000000}"/>
    <cellStyle name="Normal 4 2" xfId="25" xr:uid="{00000000-0005-0000-0000-000022000000}"/>
    <cellStyle name="Normal 4 3" xfId="42" xr:uid="{00000000-0005-0000-0000-000023000000}"/>
    <cellStyle name="Normal 5" xfId="5" xr:uid="{00000000-0005-0000-0000-000024000000}"/>
    <cellStyle name="Normal 5 2" xfId="26" xr:uid="{00000000-0005-0000-0000-000025000000}"/>
    <cellStyle name="Normal 6" xfId="8" xr:uid="{00000000-0005-0000-0000-000026000000}"/>
    <cellStyle name="Normal 7" xfId="1" xr:uid="{00000000-0005-0000-0000-000027000000}"/>
    <cellStyle name="Normal 7 2" xfId="9" xr:uid="{00000000-0005-0000-0000-000028000000}"/>
    <cellStyle name="Normal 8" xfId="10" xr:uid="{00000000-0005-0000-0000-000029000000}"/>
    <cellStyle name="Normal 9" xfId="16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opLeftCell="A37" zoomScaleNormal="100" workbookViewId="0">
      <pane xSplit="1" topLeftCell="B1" activePane="topRight" state="frozen"/>
      <selection pane="topRight" activeCell="A54" sqref="A54"/>
    </sheetView>
  </sheetViews>
  <sheetFormatPr defaultRowHeight="15.75" x14ac:dyDescent="0.25"/>
  <cols>
    <col min="1" max="1" width="27.7109375" style="10" customWidth="1"/>
    <col min="2" max="4" width="12.42578125" style="10" customWidth="1"/>
    <col min="5" max="5" width="12.42578125" style="101" customWidth="1"/>
    <col min="6" max="8" width="12.42578125" style="10" customWidth="1"/>
    <col min="9" max="9" width="14" style="10" customWidth="1"/>
    <col min="10" max="10" width="3.7109375" style="10" customWidth="1"/>
    <col min="11" max="16384" width="9.140625" style="10"/>
  </cols>
  <sheetData>
    <row r="1" spans="1:12" x14ac:dyDescent="0.25">
      <c r="A1" s="1"/>
    </row>
    <row r="2" spans="1:12" x14ac:dyDescent="0.25">
      <c r="A2" s="133" t="s">
        <v>119</v>
      </c>
      <c r="B2" s="133"/>
      <c r="C2" s="133"/>
      <c r="D2" s="133"/>
      <c r="E2" s="133"/>
      <c r="F2" s="133"/>
      <c r="G2" s="133"/>
      <c r="H2" s="133"/>
      <c r="I2" s="133"/>
    </row>
    <row r="3" spans="1:12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</row>
    <row r="4" spans="1:12" x14ac:dyDescent="0.25">
      <c r="A4" s="131" t="s">
        <v>0</v>
      </c>
      <c r="B4" s="128" t="s">
        <v>37</v>
      </c>
      <c r="C4" s="128"/>
      <c r="D4" s="128" t="s">
        <v>36</v>
      </c>
      <c r="E4" s="128"/>
      <c r="F4" s="128" t="s">
        <v>35</v>
      </c>
      <c r="G4" s="128"/>
      <c r="H4" s="129" t="s">
        <v>38</v>
      </c>
      <c r="I4" s="130"/>
    </row>
    <row r="5" spans="1:12" ht="37.5" customHeight="1" x14ac:dyDescent="0.25">
      <c r="A5" s="132"/>
      <c r="B5" s="14" t="s">
        <v>1</v>
      </c>
      <c r="C5" s="63" t="s">
        <v>112</v>
      </c>
      <c r="D5" s="14" t="s">
        <v>1</v>
      </c>
      <c r="E5" s="66" t="s">
        <v>112</v>
      </c>
      <c r="F5" s="14" t="s">
        <v>1</v>
      </c>
      <c r="G5" s="63" t="s">
        <v>112</v>
      </c>
      <c r="H5" s="14" t="s">
        <v>1</v>
      </c>
      <c r="I5" s="63" t="s">
        <v>112</v>
      </c>
    </row>
    <row r="6" spans="1:12" s="35" customFormat="1" ht="16.5" thickBot="1" x14ac:dyDescent="0.3">
      <c r="A6" s="33" t="s">
        <v>2</v>
      </c>
      <c r="B6" s="99">
        <v>7561.7960000000003</v>
      </c>
      <c r="C6" s="74">
        <v>25.13</v>
      </c>
      <c r="D6" s="113">
        <v>12300.96</v>
      </c>
      <c r="E6" s="113">
        <v>1636.8</v>
      </c>
      <c r="F6" s="32">
        <v>12776.3</v>
      </c>
      <c r="G6" s="73">
        <v>1993</v>
      </c>
      <c r="H6" s="34">
        <f>SUM(B6+D6+F6)</f>
        <v>32639.056</v>
      </c>
      <c r="I6" s="72">
        <f>SUM(C6+E6+G6)</f>
        <v>3654.9300000000003</v>
      </c>
    </row>
    <row r="7" spans="1:12" ht="19.5" customHeight="1" thickTop="1" x14ac:dyDescent="0.25">
      <c r="A7" s="16"/>
      <c r="B7" s="17"/>
      <c r="C7" s="18"/>
      <c r="D7" s="19"/>
      <c r="E7" s="102"/>
      <c r="F7" s="20"/>
      <c r="G7" s="21"/>
      <c r="H7" s="22"/>
      <c r="I7" s="22"/>
    </row>
    <row r="8" spans="1:12" x14ac:dyDescent="0.25">
      <c r="A8" s="126" t="s">
        <v>39</v>
      </c>
      <c r="B8" s="126"/>
      <c r="C8" s="126"/>
      <c r="D8" s="126"/>
      <c r="E8" s="126"/>
      <c r="F8" s="126"/>
      <c r="G8" s="126"/>
      <c r="H8" s="126"/>
      <c r="I8" s="126"/>
    </row>
    <row r="9" spans="1:12" x14ac:dyDescent="0.25">
      <c r="A9" s="127" t="s">
        <v>0</v>
      </c>
      <c r="B9" s="128" t="s">
        <v>37</v>
      </c>
      <c r="C9" s="128"/>
      <c r="D9" s="128" t="s">
        <v>36</v>
      </c>
      <c r="E9" s="128"/>
      <c r="F9" s="128" t="s">
        <v>35</v>
      </c>
      <c r="G9" s="128"/>
      <c r="H9" s="128" t="s">
        <v>38</v>
      </c>
      <c r="I9" s="128"/>
    </row>
    <row r="10" spans="1:12" ht="38.25" customHeight="1" x14ac:dyDescent="0.25">
      <c r="A10" s="127"/>
      <c r="B10" s="14" t="s">
        <v>1</v>
      </c>
      <c r="C10" s="63" t="s">
        <v>112</v>
      </c>
      <c r="D10" s="14" t="s">
        <v>1</v>
      </c>
      <c r="E10" s="66" t="s">
        <v>112</v>
      </c>
      <c r="F10" s="14" t="s">
        <v>1</v>
      </c>
      <c r="G10" s="63" t="s">
        <v>112</v>
      </c>
      <c r="H10" s="14" t="s">
        <v>1</v>
      </c>
      <c r="I10" s="66" t="s">
        <v>112</v>
      </c>
    </row>
    <row r="11" spans="1:12" x14ac:dyDescent="0.25">
      <c r="A11" s="23" t="s">
        <v>41</v>
      </c>
      <c r="B11" s="24"/>
      <c r="C11" s="64"/>
      <c r="E11" s="103"/>
      <c r="F11" s="25">
        <v>1</v>
      </c>
      <c r="G11" s="64"/>
      <c r="H11" s="26">
        <v>1</v>
      </c>
      <c r="I11" s="67">
        <f>SUM(C11+E11+G11)</f>
        <v>0</v>
      </c>
    </row>
    <row r="12" spans="1:12" x14ac:dyDescent="0.25">
      <c r="A12" s="23" t="s">
        <v>3</v>
      </c>
      <c r="B12" s="24"/>
      <c r="C12" s="64"/>
      <c r="D12" s="24"/>
      <c r="E12" s="103"/>
      <c r="F12" s="25"/>
      <c r="G12" s="64"/>
      <c r="H12" s="26">
        <v>0</v>
      </c>
      <c r="I12" s="67">
        <f t="shared" ref="I12:I26" si="0">SUM(C12+E12+G12)</f>
        <v>0</v>
      </c>
    </row>
    <row r="13" spans="1:12" x14ac:dyDescent="0.25">
      <c r="A13" s="23" t="s">
        <v>4</v>
      </c>
      <c r="B13" s="24">
        <v>90.4</v>
      </c>
      <c r="C13" s="64">
        <v>26.225000000000001</v>
      </c>
      <c r="D13" s="24">
        <v>78</v>
      </c>
      <c r="E13" s="103">
        <v>15.704000000000001</v>
      </c>
      <c r="F13" s="25">
        <v>165</v>
      </c>
      <c r="G13" s="64">
        <v>27.01</v>
      </c>
      <c r="H13" s="26">
        <v>333.4</v>
      </c>
      <c r="I13" s="67">
        <f t="shared" si="0"/>
        <v>68.939000000000007</v>
      </c>
      <c r="L13" s="100"/>
    </row>
    <row r="14" spans="1:12" x14ac:dyDescent="0.25">
      <c r="A14" s="23" t="s">
        <v>42</v>
      </c>
      <c r="B14" s="24"/>
      <c r="C14" s="64"/>
      <c r="D14" s="27">
        <v>1.2</v>
      </c>
      <c r="E14" s="103">
        <v>0.1</v>
      </c>
      <c r="F14" s="25">
        <v>135.5</v>
      </c>
      <c r="G14" s="64">
        <v>0.1</v>
      </c>
      <c r="H14" s="26">
        <v>136.69999999999999</v>
      </c>
      <c r="I14" s="67">
        <f t="shared" si="0"/>
        <v>0.2</v>
      </c>
    </row>
    <row r="15" spans="1:12" x14ac:dyDescent="0.25">
      <c r="A15" s="23" t="s">
        <v>5</v>
      </c>
      <c r="B15" s="24"/>
      <c r="C15" s="64"/>
      <c r="D15" s="27">
        <v>2.7</v>
      </c>
      <c r="E15" s="103">
        <v>0.3</v>
      </c>
      <c r="F15" s="25">
        <v>139</v>
      </c>
      <c r="G15" s="64">
        <v>23</v>
      </c>
      <c r="H15" s="26">
        <v>141.69999999999999</v>
      </c>
      <c r="I15" s="67">
        <f t="shared" si="0"/>
        <v>23.3</v>
      </c>
      <c r="L15" s="100"/>
    </row>
    <row r="16" spans="1:12" x14ac:dyDescent="0.25">
      <c r="A16" s="23" t="s">
        <v>12</v>
      </c>
      <c r="B16" s="24"/>
      <c r="C16" s="64"/>
      <c r="D16" s="27"/>
      <c r="E16" s="103"/>
      <c r="F16" s="25">
        <v>3.9</v>
      </c>
      <c r="G16" s="64">
        <v>13.9</v>
      </c>
      <c r="H16" s="26">
        <v>3.9</v>
      </c>
      <c r="I16" s="67">
        <f t="shared" si="0"/>
        <v>13.9</v>
      </c>
    </row>
    <row r="17" spans="1:12" x14ac:dyDescent="0.25">
      <c r="A17" s="23" t="s">
        <v>6</v>
      </c>
      <c r="B17" s="24"/>
      <c r="C17" s="64"/>
      <c r="D17" s="27"/>
      <c r="E17" s="103"/>
      <c r="F17" s="25">
        <v>158</v>
      </c>
      <c r="G17" s="64">
        <v>3.7</v>
      </c>
      <c r="H17" s="26">
        <v>158</v>
      </c>
      <c r="I17" s="67">
        <f t="shared" si="0"/>
        <v>3.7</v>
      </c>
    </row>
    <row r="18" spans="1:12" x14ac:dyDescent="0.25">
      <c r="A18" s="23" t="s">
        <v>43</v>
      </c>
      <c r="B18" s="24"/>
      <c r="C18" s="64"/>
      <c r="D18" s="28">
        <v>6.7</v>
      </c>
      <c r="E18" s="103">
        <v>3.01</v>
      </c>
      <c r="F18" s="25">
        <v>448</v>
      </c>
      <c r="G18" s="64">
        <v>32.5</v>
      </c>
      <c r="H18" s="26">
        <v>454.7</v>
      </c>
      <c r="I18" s="67">
        <f t="shared" si="0"/>
        <v>35.51</v>
      </c>
    </row>
    <row r="19" spans="1:12" x14ac:dyDescent="0.25">
      <c r="A19" s="23" t="s">
        <v>7</v>
      </c>
      <c r="B19" s="24"/>
      <c r="C19" s="64"/>
      <c r="D19" s="27">
        <v>0.2</v>
      </c>
      <c r="E19" s="103"/>
      <c r="F19" s="25">
        <v>127</v>
      </c>
      <c r="G19" s="64">
        <v>101.01</v>
      </c>
      <c r="H19" s="26">
        <v>127.2</v>
      </c>
      <c r="I19" s="67">
        <f t="shared" si="0"/>
        <v>101.01</v>
      </c>
    </row>
    <row r="20" spans="1:12" x14ac:dyDescent="0.25">
      <c r="A20" s="23" t="s">
        <v>44</v>
      </c>
      <c r="B20" s="24"/>
      <c r="C20" s="64"/>
      <c r="D20" s="27"/>
      <c r="E20" s="103"/>
      <c r="F20" s="25" t="s">
        <v>120</v>
      </c>
      <c r="G20" s="64">
        <v>15.7</v>
      </c>
      <c r="H20" s="26">
        <v>0</v>
      </c>
      <c r="I20" s="67">
        <f t="shared" si="0"/>
        <v>15.7</v>
      </c>
    </row>
    <row r="21" spans="1:12" x14ac:dyDescent="0.25">
      <c r="A21" s="23" t="s">
        <v>8</v>
      </c>
      <c r="B21" s="24"/>
      <c r="C21" s="64"/>
      <c r="D21" s="24">
        <v>6.85</v>
      </c>
      <c r="E21" s="103">
        <v>1.27</v>
      </c>
      <c r="F21" s="25">
        <v>150.5</v>
      </c>
      <c r="G21" s="64">
        <v>1</v>
      </c>
      <c r="H21" s="26">
        <v>157.35</v>
      </c>
      <c r="I21" s="67">
        <f t="shared" si="0"/>
        <v>2.27</v>
      </c>
      <c r="L21" s="100"/>
    </row>
    <row r="22" spans="1:12" x14ac:dyDescent="0.25">
      <c r="A22" s="23" t="s">
        <v>9</v>
      </c>
      <c r="B22" s="24"/>
      <c r="C22" s="64"/>
      <c r="D22" s="24"/>
      <c r="E22" s="103"/>
      <c r="F22" s="25"/>
      <c r="G22" s="64">
        <v>14.1</v>
      </c>
      <c r="H22" s="26">
        <v>0</v>
      </c>
      <c r="I22" s="67">
        <f t="shared" si="0"/>
        <v>14.1</v>
      </c>
    </row>
    <row r="23" spans="1:12" x14ac:dyDescent="0.25">
      <c r="A23" s="23" t="s">
        <v>10</v>
      </c>
      <c r="B23" s="24"/>
      <c r="C23" s="64"/>
      <c r="D23" s="24"/>
      <c r="E23" s="103"/>
      <c r="F23" s="25"/>
      <c r="G23" s="64"/>
      <c r="H23" s="26">
        <v>0</v>
      </c>
      <c r="I23" s="67">
        <f t="shared" si="0"/>
        <v>0</v>
      </c>
    </row>
    <row r="24" spans="1:12" x14ac:dyDescent="0.25">
      <c r="A24" s="23" t="s">
        <v>11</v>
      </c>
      <c r="B24" s="24"/>
      <c r="C24" s="64"/>
      <c r="D24" s="24"/>
      <c r="E24" s="103"/>
      <c r="F24" s="25">
        <v>1.7</v>
      </c>
      <c r="G24" s="64">
        <v>8.1999999999999993</v>
      </c>
      <c r="H24" s="26">
        <v>1.7</v>
      </c>
      <c r="I24" s="67">
        <f t="shared" si="0"/>
        <v>8.1999999999999993</v>
      </c>
    </row>
    <row r="25" spans="1:12" x14ac:dyDescent="0.25">
      <c r="A25" s="76" t="s">
        <v>117</v>
      </c>
      <c r="B25" s="77"/>
      <c r="C25" s="78"/>
      <c r="D25" s="77"/>
      <c r="E25" s="104"/>
      <c r="F25" s="79">
        <v>5</v>
      </c>
      <c r="G25" s="78"/>
      <c r="H25" s="26">
        <v>5</v>
      </c>
      <c r="I25" s="67">
        <f t="shared" si="0"/>
        <v>0</v>
      </c>
    </row>
    <row r="26" spans="1:12" ht="16.5" thickBot="1" x14ac:dyDescent="0.3">
      <c r="A26" s="36" t="s">
        <v>38</v>
      </c>
      <c r="B26" s="50">
        <f>SUM(B11:B25)</f>
        <v>90.4</v>
      </c>
      <c r="C26" s="65">
        <f>SUM(C11:C25)</f>
        <v>26.225000000000001</v>
      </c>
      <c r="D26" s="50">
        <v>95.65</v>
      </c>
      <c r="E26" s="68">
        <f>SUM(E11:E25)</f>
        <v>20.383999999999997</v>
      </c>
      <c r="F26" s="50">
        <f>SUM(F11:F25)</f>
        <v>1334.6000000000001</v>
      </c>
      <c r="G26" s="65">
        <f>SUM(G11:G25)</f>
        <v>240.22</v>
      </c>
      <c r="H26" s="50">
        <f>SUM(H11:H25)</f>
        <v>1520.6499999999999</v>
      </c>
      <c r="I26" s="119">
        <f t="shared" si="0"/>
        <v>286.82900000000001</v>
      </c>
      <c r="K26" s="100"/>
    </row>
    <row r="27" spans="1:12" ht="15.75" customHeight="1" thickTop="1" x14ac:dyDescent="0.25">
      <c r="A27" s="29"/>
      <c r="B27" s="30"/>
      <c r="C27" s="30"/>
      <c r="D27" s="30"/>
      <c r="E27" s="105"/>
      <c r="F27" s="30"/>
      <c r="G27" s="30"/>
      <c r="H27" s="30"/>
      <c r="I27" s="30"/>
    </row>
    <row r="28" spans="1:12" ht="15.75" customHeight="1" x14ac:dyDescent="0.25">
      <c r="A28" s="29"/>
      <c r="B28" s="30"/>
      <c r="C28" s="30"/>
      <c r="D28" s="30"/>
      <c r="E28" s="105"/>
      <c r="F28" s="30"/>
      <c r="G28" s="30"/>
      <c r="H28" s="30"/>
      <c r="I28" s="30"/>
    </row>
    <row r="29" spans="1:12" x14ac:dyDescent="0.25">
      <c r="A29" s="126" t="s">
        <v>40</v>
      </c>
      <c r="B29" s="126"/>
      <c r="C29" s="126"/>
      <c r="D29" s="126"/>
      <c r="E29" s="126"/>
      <c r="F29" s="126"/>
      <c r="G29" s="126"/>
      <c r="H29" s="126"/>
      <c r="I29" s="126"/>
    </row>
    <row r="30" spans="1:12" x14ac:dyDescent="0.25">
      <c r="A30" s="127" t="s">
        <v>0</v>
      </c>
      <c r="B30" s="128" t="s">
        <v>37</v>
      </c>
      <c r="C30" s="128"/>
      <c r="D30" s="128" t="s">
        <v>36</v>
      </c>
      <c r="E30" s="128"/>
      <c r="F30" s="128" t="s">
        <v>35</v>
      </c>
      <c r="G30" s="128"/>
      <c r="H30" s="129" t="s">
        <v>38</v>
      </c>
      <c r="I30" s="130"/>
    </row>
    <row r="31" spans="1:12" ht="37.5" customHeight="1" x14ac:dyDescent="0.25">
      <c r="A31" s="127"/>
      <c r="B31" s="14" t="s">
        <v>1</v>
      </c>
      <c r="C31" s="63" t="s">
        <v>112</v>
      </c>
      <c r="D31" s="14" t="s">
        <v>1</v>
      </c>
      <c r="E31" s="66" t="s">
        <v>112</v>
      </c>
      <c r="F31" s="14" t="s">
        <v>1</v>
      </c>
      <c r="G31" s="66" t="s">
        <v>112</v>
      </c>
      <c r="H31" s="14" t="s">
        <v>1</v>
      </c>
      <c r="I31" s="66" t="s">
        <v>112</v>
      </c>
    </row>
    <row r="32" spans="1:12" ht="14.1" customHeight="1" x14ac:dyDescent="0.25">
      <c r="A32" s="15" t="s">
        <v>13</v>
      </c>
      <c r="B32" s="42"/>
      <c r="C32" s="69"/>
      <c r="D32" s="43">
        <v>17.399999999999999</v>
      </c>
      <c r="E32" s="81">
        <v>1.96</v>
      </c>
      <c r="F32" s="25">
        <v>81.400000000000006</v>
      </c>
      <c r="G32" s="120">
        <v>12.45</v>
      </c>
      <c r="H32" s="44">
        <f>SUM(B32+D32+F32)</f>
        <v>98.800000000000011</v>
      </c>
      <c r="I32" s="71">
        <f>SUM(C32+E32+G32)</f>
        <v>14.41</v>
      </c>
    </row>
    <row r="33" spans="1:9" ht="14.1" customHeight="1" x14ac:dyDescent="0.25">
      <c r="A33" s="15" t="s">
        <v>14</v>
      </c>
      <c r="B33" s="42"/>
      <c r="C33" s="69"/>
      <c r="D33" s="43">
        <v>0.8</v>
      </c>
      <c r="E33" s="81">
        <v>0.8</v>
      </c>
      <c r="F33" s="25">
        <v>14.45</v>
      </c>
      <c r="G33" s="120">
        <v>1.65</v>
      </c>
      <c r="H33" s="44">
        <f t="shared" ref="H33:H57" si="1">SUM(B33+D33+F33)</f>
        <v>15.25</v>
      </c>
      <c r="I33" s="71">
        <f t="shared" ref="I33:I58" si="2">SUM(C33+E33+G33)</f>
        <v>2.4500000000000002</v>
      </c>
    </row>
    <row r="34" spans="1:9" ht="14.1" customHeight="1" x14ac:dyDescent="0.25">
      <c r="A34" s="15" t="s">
        <v>15</v>
      </c>
      <c r="B34" s="42"/>
      <c r="C34" s="69"/>
      <c r="D34" s="43"/>
      <c r="E34" s="81"/>
      <c r="F34" s="25">
        <v>0.5</v>
      </c>
      <c r="G34" s="120"/>
      <c r="H34" s="44">
        <f t="shared" si="1"/>
        <v>0.5</v>
      </c>
      <c r="I34" s="71">
        <f t="shared" si="2"/>
        <v>0</v>
      </c>
    </row>
    <row r="35" spans="1:9" ht="14.1" customHeight="1" x14ac:dyDescent="0.25">
      <c r="A35" s="15" t="s">
        <v>31</v>
      </c>
      <c r="B35" s="25"/>
      <c r="C35" s="69"/>
      <c r="D35" s="43"/>
      <c r="E35" s="81"/>
      <c r="F35" s="25"/>
      <c r="G35" s="120"/>
      <c r="H35" s="44">
        <f t="shared" si="1"/>
        <v>0</v>
      </c>
      <c r="I35" s="71">
        <f t="shared" si="2"/>
        <v>0</v>
      </c>
    </row>
    <row r="36" spans="1:9" ht="14.1" customHeight="1" x14ac:dyDescent="0.25">
      <c r="A36" s="15" t="s">
        <v>16</v>
      </c>
      <c r="B36" s="25">
        <v>64.8</v>
      </c>
      <c r="C36" s="69">
        <v>14.24</v>
      </c>
      <c r="D36" s="43">
        <v>38.950000000000003</v>
      </c>
      <c r="E36" s="81">
        <v>2.9449999999999998</v>
      </c>
      <c r="F36" s="25">
        <v>75.599999999999994</v>
      </c>
      <c r="G36" s="120">
        <v>13</v>
      </c>
      <c r="H36" s="44">
        <f t="shared" si="1"/>
        <v>179.35</v>
      </c>
      <c r="I36" s="71">
        <f t="shared" si="2"/>
        <v>30.184999999999999</v>
      </c>
    </row>
    <row r="37" spans="1:9" ht="14.1" customHeight="1" x14ac:dyDescent="0.25">
      <c r="A37" s="15" t="s">
        <v>17</v>
      </c>
      <c r="B37" s="42">
        <v>79.2</v>
      </c>
      <c r="C37" s="69">
        <v>19.116</v>
      </c>
      <c r="D37" s="43">
        <v>61.35</v>
      </c>
      <c r="E37" s="81">
        <v>10.332000000000001</v>
      </c>
      <c r="F37" s="25">
        <v>174</v>
      </c>
      <c r="G37" s="120">
        <v>33.299999999999997</v>
      </c>
      <c r="H37" s="44">
        <f t="shared" si="1"/>
        <v>314.55</v>
      </c>
      <c r="I37" s="71">
        <f t="shared" si="2"/>
        <v>62.747999999999998</v>
      </c>
    </row>
    <row r="38" spans="1:9" ht="14.1" customHeight="1" x14ac:dyDescent="0.25">
      <c r="A38" s="15" t="s">
        <v>18</v>
      </c>
      <c r="B38" s="25">
        <v>0.78</v>
      </c>
      <c r="C38" s="69">
        <v>9.8000000000000004E-2</v>
      </c>
      <c r="D38" s="43">
        <v>0.2</v>
      </c>
      <c r="E38" s="81"/>
      <c r="F38" s="25">
        <v>0.1</v>
      </c>
      <c r="G38" s="120"/>
      <c r="H38" s="44">
        <f t="shared" si="1"/>
        <v>1.08</v>
      </c>
      <c r="I38" s="71">
        <f t="shared" si="2"/>
        <v>9.8000000000000004E-2</v>
      </c>
    </row>
    <row r="39" spans="1:9" ht="14.1" customHeight="1" x14ac:dyDescent="0.25">
      <c r="A39" s="15" t="s">
        <v>19</v>
      </c>
      <c r="B39" s="42">
        <v>34.81</v>
      </c>
      <c r="C39" s="69">
        <v>9.1240000000000006</v>
      </c>
      <c r="D39" s="43">
        <v>27.51</v>
      </c>
      <c r="E39" s="81">
        <v>4.952</v>
      </c>
      <c r="F39" s="25">
        <v>39.049999999999997</v>
      </c>
      <c r="G39" s="120">
        <v>6.6</v>
      </c>
      <c r="H39" s="44">
        <f t="shared" si="1"/>
        <v>101.37</v>
      </c>
      <c r="I39" s="71">
        <f t="shared" si="2"/>
        <v>20.676000000000002</v>
      </c>
    </row>
    <row r="40" spans="1:9" ht="14.1" customHeight="1" x14ac:dyDescent="0.25">
      <c r="A40" s="15" t="s">
        <v>33</v>
      </c>
      <c r="B40" s="42"/>
      <c r="C40" s="69"/>
      <c r="D40" s="43"/>
      <c r="E40" s="81"/>
      <c r="F40" s="25"/>
      <c r="G40" s="120"/>
      <c r="H40" s="44">
        <f t="shared" si="1"/>
        <v>0</v>
      </c>
      <c r="I40" s="71">
        <f t="shared" si="2"/>
        <v>0</v>
      </c>
    </row>
    <row r="41" spans="1:9" ht="14.1" customHeight="1" x14ac:dyDescent="0.25">
      <c r="A41" s="15" t="s">
        <v>20</v>
      </c>
      <c r="B41" s="42">
        <v>56.4</v>
      </c>
      <c r="C41" s="69"/>
      <c r="D41" s="43">
        <v>10.6</v>
      </c>
      <c r="E41" s="81">
        <v>1.141</v>
      </c>
      <c r="F41" s="25">
        <v>152</v>
      </c>
      <c r="G41" s="120">
        <v>36.65</v>
      </c>
      <c r="H41" s="44">
        <f t="shared" si="1"/>
        <v>219</v>
      </c>
      <c r="I41" s="71">
        <f t="shared" si="2"/>
        <v>37.790999999999997</v>
      </c>
    </row>
    <row r="42" spans="1:9" ht="14.1" customHeight="1" x14ac:dyDescent="0.25">
      <c r="A42" s="15" t="s">
        <v>34</v>
      </c>
      <c r="B42" s="25"/>
      <c r="C42" s="69">
        <v>14.823</v>
      </c>
      <c r="D42" s="43">
        <v>0.15</v>
      </c>
      <c r="E42" s="81">
        <v>0.11</v>
      </c>
      <c r="F42" s="25">
        <v>9.4</v>
      </c>
      <c r="G42" s="120">
        <v>2.4</v>
      </c>
      <c r="H42" s="44">
        <f t="shared" si="1"/>
        <v>9.5500000000000007</v>
      </c>
      <c r="I42" s="71">
        <f t="shared" si="2"/>
        <v>17.332999999999998</v>
      </c>
    </row>
    <row r="43" spans="1:9" ht="14.1" customHeight="1" x14ac:dyDescent="0.25">
      <c r="A43" s="15" t="s">
        <v>29</v>
      </c>
      <c r="B43" s="25"/>
      <c r="C43" s="69">
        <v>0.02</v>
      </c>
      <c r="D43" s="43">
        <v>1.1000000000000001</v>
      </c>
      <c r="E43" s="81">
        <v>0.3</v>
      </c>
      <c r="F43" s="25">
        <v>47.9</v>
      </c>
      <c r="G43" s="120">
        <v>10.5</v>
      </c>
      <c r="H43" s="44">
        <f t="shared" si="1"/>
        <v>49</v>
      </c>
      <c r="I43" s="71">
        <f t="shared" si="2"/>
        <v>10.82</v>
      </c>
    </row>
    <row r="44" spans="1:9" ht="14.1" customHeight="1" x14ac:dyDescent="0.25">
      <c r="A44" s="15" t="s">
        <v>28</v>
      </c>
      <c r="B44" s="25"/>
      <c r="C44" s="69"/>
      <c r="D44" s="43"/>
      <c r="E44" s="81"/>
      <c r="F44" s="25">
        <v>3</v>
      </c>
      <c r="G44" s="120">
        <v>0.2</v>
      </c>
      <c r="H44" s="44">
        <f t="shared" si="1"/>
        <v>3</v>
      </c>
      <c r="I44" s="71">
        <f t="shared" si="2"/>
        <v>0.2</v>
      </c>
    </row>
    <row r="45" spans="1:9" ht="14.1" customHeight="1" x14ac:dyDescent="0.25">
      <c r="A45" s="15" t="s">
        <v>21</v>
      </c>
      <c r="B45" s="42"/>
      <c r="C45" s="69"/>
      <c r="D45" s="43"/>
      <c r="E45" s="81"/>
      <c r="F45" s="25">
        <v>1.1000000000000001</v>
      </c>
      <c r="G45" s="120"/>
      <c r="H45" s="44">
        <f t="shared" si="1"/>
        <v>1.1000000000000001</v>
      </c>
      <c r="I45" s="71">
        <f t="shared" si="2"/>
        <v>0</v>
      </c>
    </row>
    <row r="46" spans="1:9" ht="14.1" customHeight="1" x14ac:dyDescent="0.25">
      <c r="A46" s="15" t="s">
        <v>22</v>
      </c>
      <c r="B46" s="25">
        <v>68.900000000000006</v>
      </c>
      <c r="C46" s="69">
        <v>15.73</v>
      </c>
      <c r="D46" s="43">
        <v>31.8</v>
      </c>
      <c r="E46" s="81">
        <v>3.8530000000000002</v>
      </c>
      <c r="F46" s="25">
        <v>86.1</v>
      </c>
      <c r="G46" s="120">
        <v>11.7</v>
      </c>
      <c r="H46" s="44">
        <f t="shared" si="1"/>
        <v>186.8</v>
      </c>
      <c r="I46" s="71">
        <f t="shared" si="2"/>
        <v>31.283000000000001</v>
      </c>
    </row>
    <row r="47" spans="1:9" ht="14.1" customHeight="1" x14ac:dyDescent="0.25">
      <c r="A47" s="15" t="s">
        <v>23</v>
      </c>
      <c r="B47" s="42">
        <v>81.599999999999994</v>
      </c>
      <c r="C47" s="69">
        <v>18.498999999999999</v>
      </c>
      <c r="D47" s="43">
        <v>51</v>
      </c>
      <c r="E47" s="81">
        <v>11.893000000000001</v>
      </c>
      <c r="F47" s="25">
        <v>129.5</v>
      </c>
      <c r="G47" s="120">
        <v>26.25</v>
      </c>
      <c r="H47" s="44">
        <f t="shared" si="1"/>
        <v>262.10000000000002</v>
      </c>
      <c r="I47" s="71">
        <f t="shared" si="2"/>
        <v>56.641999999999996</v>
      </c>
    </row>
    <row r="48" spans="1:9" ht="14.1" customHeight="1" x14ac:dyDescent="0.25">
      <c r="A48" s="15" t="s">
        <v>24</v>
      </c>
      <c r="B48" s="42">
        <v>0.5</v>
      </c>
      <c r="C48" s="69">
        <v>2.5000000000000001E-2</v>
      </c>
      <c r="D48" s="43">
        <v>6.74</v>
      </c>
      <c r="E48" s="81">
        <v>0.39200000000000002</v>
      </c>
      <c r="F48" s="25">
        <v>152.4</v>
      </c>
      <c r="G48" s="120">
        <v>24.1</v>
      </c>
      <c r="H48" s="44">
        <f t="shared" si="1"/>
        <v>159.64000000000001</v>
      </c>
      <c r="I48" s="71">
        <f t="shared" si="2"/>
        <v>24.517000000000003</v>
      </c>
    </row>
    <row r="49" spans="1:12" ht="14.1" customHeight="1" x14ac:dyDescent="0.25">
      <c r="A49" s="15" t="s">
        <v>25</v>
      </c>
      <c r="B49" s="42">
        <v>49.85</v>
      </c>
      <c r="C49" s="69">
        <v>9.4280000000000008</v>
      </c>
      <c r="D49" s="43">
        <v>35.15</v>
      </c>
      <c r="E49" s="81">
        <v>5.5460000000000003</v>
      </c>
      <c r="F49" s="25">
        <v>61.4</v>
      </c>
      <c r="G49" s="120">
        <v>9.9</v>
      </c>
      <c r="H49" s="44">
        <f t="shared" si="1"/>
        <v>146.4</v>
      </c>
      <c r="I49" s="71">
        <f t="shared" si="2"/>
        <v>24.874000000000002</v>
      </c>
      <c r="L49" s="100"/>
    </row>
    <row r="50" spans="1:12" ht="14.1" customHeight="1" x14ac:dyDescent="0.25">
      <c r="A50" s="15" t="s">
        <v>26</v>
      </c>
      <c r="B50" s="42">
        <v>67.5</v>
      </c>
      <c r="C50" s="69">
        <v>13.99</v>
      </c>
      <c r="D50" s="43">
        <v>33.729999999999997</v>
      </c>
      <c r="E50" s="81">
        <v>3.5409999999999999</v>
      </c>
      <c r="F50" s="25">
        <v>85.1</v>
      </c>
      <c r="G50" s="120">
        <v>17.3</v>
      </c>
      <c r="H50" s="44">
        <f t="shared" si="1"/>
        <v>186.32999999999998</v>
      </c>
      <c r="I50" s="71">
        <f t="shared" si="2"/>
        <v>34.831000000000003</v>
      </c>
    </row>
    <row r="51" spans="1:12" ht="14.1" customHeight="1" x14ac:dyDescent="0.25">
      <c r="A51" s="15" t="s">
        <v>30</v>
      </c>
      <c r="B51" s="42"/>
      <c r="C51" s="69">
        <v>0.13</v>
      </c>
      <c r="D51" s="43">
        <v>1.7</v>
      </c>
      <c r="E51" s="81">
        <v>0.56000000000000005</v>
      </c>
      <c r="F51" s="25">
        <v>19.2</v>
      </c>
      <c r="G51" s="120">
        <v>2.6</v>
      </c>
      <c r="H51" s="44">
        <f t="shared" si="1"/>
        <v>20.9</v>
      </c>
      <c r="I51" s="71">
        <f t="shared" si="2"/>
        <v>3.29</v>
      </c>
    </row>
    <row r="52" spans="1:12" ht="14.1" customHeight="1" x14ac:dyDescent="0.25">
      <c r="A52" s="15" t="s">
        <v>32</v>
      </c>
      <c r="B52" s="42">
        <v>0.46</v>
      </c>
      <c r="C52" s="69">
        <v>1.4999999999999999E-2</v>
      </c>
      <c r="D52" s="43">
        <v>0.6</v>
      </c>
      <c r="E52" s="81">
        <v>0.3</v>
      </c>
      <c r="F52" s="25">
        <v>8.6999999999999993</v>
      </c>
      <c r="G52" s="120">
        <v>1.4</v>
      </c>
      <c r="H52" s="44">
        <f t="shared" si="1"/>
        <v>9.76</v>
      </c>
      <c r="I52" s="71">
        <f t="shared" si="2"/>
        <v>1.7149999999999999</v>
      </c>
    </row>
    <row r="53" spans="1:12" ht="14.1" customHeight="1" x14ac:dyDescent="0.25">
      <c r="A53" s="15" t="s">
        <v>27</v>
      </c>
      <c r="B53" s="45">
        <v>0.5</v>
      </c>
      <c r="C53" s="69">
        <v>0.64400000000000002</v>
      </c>
      <c r="D53" s="43">
        <v>16.100000000000001</v>
      </c>
      <c r="E53" s="81">
        <v>2.3420000000000001</v>
      </c>
      <c r="F53" s="25">
        <v>55.6</v>
      </c>
      <c r="G53" s="120">
        <v>13.4</v>
      </c>
      <c r="H53" s="44">
        <f t="shared" si="1"/>
        <v>72.2</v>
      </c>
      <c r="I53" s="71">
        <f t="shared" si="2"/>
        <v>16.385999999999999</v>
      </c>
    </row>
    <row r="54" spans="1:12" ht="14.1" customHeight="1" x14ac:dyDescent="0.25">
      <c r="A54" s="15" t="s">
        <v>120</v>
      </c>
      <c r="B54" s="42">
        <v>38</v>
      </c>
      <c r="C54" s="69">
        <v>8.1859999999999999</v>
      </c>
      <c r="D54" s="43">
        <v>25.1</v>
      </c>
      <c r="E54" s="81">
        <v>4.72</v>
      </c>
      <c r="F54" s="31">
        <v>70.900000000000006</v>
      </c>
      <c r="G54" s="120">
        <v>15.45</v>
      </c>
      <c r="H54" s="44">
        <f t="shared" si="1"/>
        <v>134</v>
      </c>
      <c r="I54" s="71">
        <f t="shared" si="2"/>
        <v>28.355999999999998</v>
      </c>
    </row>
    <row r="55" spans="1:12" ht="14.1" customHeight="1" x14ac:dyDescent="0.25">
      <c r="A55" s="51" t="s">
        <v>114</v>
      </c>
      <c r="B55" s="42">
        <v>76.099999999999994</v>
      </c>
      <c r="C55" s="75">
        <v>20.925999999999998</v>
      </c>
      <c r="D55" s="43">
        <v>74.599999999999994</v>
      </c>
      <c r="E55" s="81">
        <v>12.61</v>
      </c>
      <c r="F55" s="25">
        <v>187</v>
      </c>
      <c r="G55" s="120">
        <v>34.5</v>
      </c>
      <c r="H55" s="44">
        <f t="shared" si="1"/>
        <v>337.7</v>
      </c>
      <c r="I55" s="71">
        <f t="shared" si="2"/>
        <v>68.036000000000001</v>
      </c>
    </row>
    <row r="56" spans="1:12" ht="14.1" customHeight="1" x14ac:dyDescent="0.25">
      <c r="A56" s="51" t="s">
        <v>115</v>
      </c>
      <c r="B56" s="42"/>
      <c r="C56" s="69">
        <v>0.08</v>
      </c>
      <c r="D56" s="43">
        <v>0.5</v>
      </c>
      <c r="E56" s="81">
        <v>0.25</v>
      </c>
      <c r="F56" s="25">
        <v>20</v>
      </c>
      <c r="G56" s="120">
        <v>0.7</v>
      </c>
      <c r="H56" s="44">
        <f t="shared" si="1"/>
        <v>20.5</v>
      </c>
      <c r="I56" s="71">
        <f t="shared" si="2"/>
        <v>1.03</v>
      </c>
    </row>
    <row r="57" spans="1:12" ht="14.1" customHeight="1" x14ac:dyDescent="0.25">
      <c r="A57" s="51" t="s">
        <v>116</v>
      </c>
      <c r="B57" s="42"/>
      <c r="C57" s="69"/>
      <c r="D57" s="43"/>
      <c r="E57" s="81"/>
      <c r="F57" s="25"/>
      <c r="G57" s="101"/>
      <c r="H57" s="44">
        <f t="shared" si="1"/>
        <v>0</v>
      </c>
      <c r="I57" s="71">
        <f t="shared" si="2"/>
        <v>0</v>
      </c>
    </row>
    <row r="58" spans="1:12" ht="14.1" customHeight="1" thickBot="1" x14ac:dyDescent="0.3">
      <c r="A58" s="36" t="s">
        <v>38</v>
      </c>
      <c r="B58" s="46">
        <f t="shared" ref="B58:G58" si="3">SUM(B32:B57)</f>
        <v>619.4</v>
      </c>
      <c r="C58" s="70">
        <f t="shared" si="3"/>
        <v>145.07400000000001</v>
      </c>
      <c r="D58" s="46">
        <f t="shared" si="3"/>
        <v>435.08000000000004</v>
      </c>
      <c r="E58" s="109">
        <f t="shared" si="3"/>
        <v>68.546999999999997</v>
      </c>
      <c r="F58" s="46">
        <f t="shared" si="3"/>
        <v>1474.4</v>
      </c>
      <c r="G58" s="121">
        <f t="shared" si="3"/>
        <v>274.05</v>
      </c>
      <c r="H58" s="114">
        <f>SUM(B58+D58+F58)</f>
        <v>2528.88</v>
      </c>
      <c r="I58" s="115">
        <f t="shared" si="2"/>
        <v>487.67100000000005</v>
      </c>
      <c r="L58" s="100"/>
    </row>
    <row r="59" spans="1:12" ht="14.1" customHeight="1" thickTop="1" x14ac:dyDescent="0.25"/>
    <row r="60" spans="1:12" ht="14.1" customHeight="1" x14ac:dyDescent="0.25"/>
    <row r="61" spans="1:12" ht="14.1" customHeight="1" x14ac:dyDescent="0.25"/>
  </sheetData>
  <mergeCells count="19">
    <mergeCell ref="D4:E4"/>
    <mergeCell ref="F4:G4"/>
    <mergeCell ref="B4:C4"/>
    <mergeCell ref="A4:A5"/>
    <mergeCell ref="A2:I2"/>
    <mergeCell ref="H4:I4"/>
    <mergeCell ref="A3:I3"/>
    <mergeCell ref="A8:I8"/>
    <mergeCell ref="A9:A10"/>
    <mergeCell ref="A30:A31"/>
    <mergeCell ref="B30:C30"/>
    <mergeCell ref="D30:E30"/>
    <mergeCell ref="F30:G30"/>
    <mergeCell ref="A29:I29"/>
    <mergeCell ref="H9:I9"/>
    <mergeCell ref="H30:I30"/>
    <mergeCell ref="B9:C9"/>
    <mergeCell ref="D9:E9"/>
    <mergeCell ref="F9:G9"/>
  </mergeCells>
  <pageMargins left="0.7" right="0.7" top="0.75" bottom="0.75" header="0.3" footer="0.3"/>
  <pageSetup paperSize="9" fitToHeight="0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AD96-6086-4C49-8F4C-A529CC3FABDD}">
  <sheetPr>
    <pageSetUpPr fitToPage="1"/>
  </sheetPr>
  <dimension ref="A2:L31"/>
  <sheetViews>
    <sheetView topLeftCell="A13" workbookViewId="0">
      <pane xSplit="1" topLeftCell="B1" activePane="topRight" state="frozen"/>
      <selection pane="topRight" activeCell="E6" sqref="E6"/>
    </sheetView>
  </sheetViews>
  <sheetFormatPr defaultRowHeight="15.75" x14ac:dyDescent="0.25"/>
  <cols>
    <col min="1" max="1" width="23.5703125" style="3" customWidth="1"/>
    <col min="2" max="7" width="14.28515625" style="3" customWidth="1"/>
    <col min="8" max="8" width="14.140625" style="3" customWidth="1"/>
    <col min="9" max="9" width="13.42578125" style="3" customWidth="1"/>
    <col min="10" max="16384" width="9.140625" style="3"/>
  </cols>
  <sheetData>
    <row r="2" spans="1:9" x14ac:dyDescent="0.25">
      <c r="A2" s="106" t="s">
        <v>57</v>
      </c>
      <c r="B2" s="106"/>
      <c r="C2" s="106"/>
      <c r="D2" s="106"/>
      <c r="E2" s="106"/>
      <c r="F2" s="106"/>
      <c r="G2" s="106"/>
      <c r="H2" s="93"/>
      <c r="I2" s="93"/>
    </row>
    <row r="3" spans="1:9" ht="15" customHeight="1" x14ac:dyDescent="0.25">
      <c r="A3" s="135" t="s">
        <v>0</v>
      </c>
      <c r="B3" s="138" t="s">
        <v>37</v>
      </c>
      <c r="C3" s="139"/>
      <c r="D3" s="138" t="s">
        <v>36</v>
      </c>
      <c r="E3" s="139"/>
      <c r="F3" s="134" t="s">
        <v>35</v>
      </c>
      <c r="G3" s="134"/>
      <c r="H3" s="134" t="s">
        <v>45</v>
      </c>
      <c r="I3" s="134"/>
    </row>
    <row r="4" spans="1:9" ht="94.5" customHeight="1" x14ac:dyDescent="0.25">
      <c r="A4" s="135"/>
      <c r="B4" s="8" t="s">
        <v>45</v>
      </c>
      <c r="C4" s="60" t="s">
        <v>56</v>
      </c>
      <c r="D4" s="11" t="s">
        <v>45</v>
      </c>
      <c r="E4" s="60" t="s">
        <v>56</v>
      </c>
      <c r="F4" s="8" t="s">
        <v>45</v>
      </c>
      <c r="G4" s="60" t="s">
        <v>56</v>
      </c>
      <c r="H4" s="8" t="s">
        <v>45</v>
      </c>
      <c r="I4" s="60" t="s">
        <v>56</v>
      </c>
    </row>
    <row r="5" spans="1:9" x14ac:dyDescent="0.25">
      <c r="A5" s="2" t="s">
        <v>48</v>
      </c>
      <c r="B5" s="4"/>
      <c r="C5" s="61"/>
      <c r="D5" s="5">
        <v>0.1</v>
      </c>
      <c r="E5" s="61"/>
      <c r="F5" s="4"/>
      <c r="G5" s="61"/>
      <c r="H5" s="4">
        <f>SUM(B5+D5+F5)</f>
        <v>0.1</v>
      </c>
      <c r="I5" s="61">
        <f>SUM(C5+E5+G5)</f>
        <v>0</v>
      </c>
    </row>
    <row r="6" spans="1:9" x14ac:dyDescent="0.25">
      <c r="A6" s="2" t="s">
        <v>49</v>
      </c>
      <c r="B6" s="4"/>
      <c r="C6" s="61">
        <v>1.76</v>
      </c>
      <c r="D6" s="3">
        <v>0.51</v>
      </c>
      <c r="E6" s="61">
        <v>0.21</v>
      </c>
      <c r="F6" s="85">
        <v>3.6</v>
      </c>
      <c r="G6" s="61">
        <v>0.5</v>
      </c>
      <c r="H6" s="4">
        <f t="shared" ref="H6:H13" si="0">SUM(B6+D6+F6)</f>
        <v>4.1100000000000003</v>
      </c>
      <c r="I6" s="61">
        <f t="shared" ref="I6:I13" si="1">SUM(C6+E6+G6)</f>
        <v>2.4699999999999998</v>
      </c>
    </row>
    <row r="7" spans="1:9" x14ac:dyDescent="0.25">
      <c r="A7" s="2" t="s">
        <v>50</v>
      </c>
      <c r="B7" s="4">
        <v>38.4</v>
      </c>
      <c r="C7" s="61">
        <v>7.4119999999999999</v>
      </c>
      <c r="D7" s="5">
        <v>15.85</v>
      </c>
      <c r="E7" s="81">
        <v>2.0150000000000001</v>
      </c>
      <c r="F7" s="85">
        <v>13.5</v>
      </c>
      <c r="G7" s="61">
        <v>3.55</v>
      </c>
      <c r="H7" s="4">
        <f t="shared" si="0"/>
        <v>67.75</v>
      </c>
      <c r="I7" s="61">
        <f t="shared" si="1"/>
        <v>12.977</v>
      </c>
    </row>
    <row r="8" spans="1:9" x14ac:dyDescent="0.25">
      <c r="A8" s="2" t="s">
        <v>52</v>
      </c>
      <c r="B8" s="4">
        <v>109.2</v>
      </c>
      <c r="C8" s="61">
        <v>29.661000000000001</v>
      </c>
      <c r="D8" s="5">
        <v>50.2</v>
      </c>
      <c r="E8" s="81">
        <v>8.15</v>
      </c>
      <c r="F8" s="85">
        <v>158.5</v>
      </c>
      <c r="G8" s="61">
        <v>21.6</v>
      </c>
      <c r="H8" s="4">
        <f t="shared" si="0"/>
        <v>317.89999999999998</v>
      </c>
      <c r="I8" s="61">
        <f t="shared" si="1"/>
        <v>59.411000000000001</v>
      </c>
    </row>
    <row r="9" spans="1:9" x14ac:dyDescent="0.25">
      <c r="A9" s="2" t="s">
        <v>53</v>
      </c>
      <c r="B9" s="4">
        <v>0.66</v>
      </c>
      <c r="C9" s="61">
        <v>2.0649999999999999</v>
      </c>
      <c r="D9" s="5">
        <v>6.31</v>
      </c>
      <c r="E9" s="82">
        <v>1.85</v>
      </c>
      <c r="F9" s="4">
        <v>3.8</v>
      </c>
      <c r="G9" s="61">
        <v>0.35</v>
      </c>
      <c r="H9" s="4">
        <f t="shared" si="0"/>
        <v>10.77</v>
      </c>
      <c r="I9" s="61">
        <f t="shared" si="1"/>
        <v>4.2649999999999997</v>
      </c>
    </row>
    <row r="10" spans="1:9" x14ac:dyDescent="0.25">
      <c r="A10" s="2" t="s">
        <v>54</v>
      </c>
      <c r="B10" s="4">
        <v>21.75</v>
      </c>
      <c r="C10" s="61">
        <v>6.9720000000000004</v>
      </c>
      <c r="D10" s="5">
        <v>11.22</v>
      </c>
      <c r="E10" s="81">
        <v>1.04</v>
      </c>
      <c r="F10" s="4">
        <v>30.65</v>
      </c>
      <c r="G10" s="61">
        <v>5.65</v>
      </c>
      <c r="H10" s="4">
        <f t="shared" si="0"/>
        <v>63.62</v>
      </c>
      <c r="I10" s="61">
        <f t="shared" si="1"/>
        <v>13.662000000000001</v>
      </c>
    </row>
    <row r="11" spans="1:9" x14ac:dyDescent="0.25">
      <c r="A11" s="2" t="s">
        <v>51</v>
      </c>
      <c r="B11" s="4"/>
      <c r="C11" s="61"/>
      <c r="D11" s="4">
        <v>0</v>
      </c>
      <c r="E11" s="82"/>
      <c r="F11" s="4"/>
      <c r="G11" s="61"/>
      <c r="H11" s="4">
        <f t="shared" si="0"/>
        <v>0</v>
      </c>
      <c r="I11" s="61">
        <f t="shared" si="1"/>
        <v>0</v>
      </c>
    </row>
    <row r="12" spans="1:9" x14ac:dyDescent="0.25">
      <c r="A12" s="2" t="s">
        <v>55</v>
      </c>
      <c r="B12" s="4">
        <v>11.44</v>
      </c>
      <c r="C12" s="61">
        <v>3.8519999999999999</v>
      </c>
      <c r="D12" s="5">
        <v>14.2</v>
      </c>
      <c r="E12" s="81">
        <v>3.03</v>
      </c>
      <c r="F12" s="4">
        <v>12.45</v>
      </c>
      <c r="G12" s="61">
        <v>4.4000000000000004</v>
      </c>
      <c r="H12" s="4">
        <f t="shared" si="0"/>
        <v>38.090000000000003</v>
      </c>
      <c r="I12" s="61">
        <f t="shared" si="1"/>
        <v>11.282</v>
      </c>
    </row>
    <row r="13" spans="1:9" ht="16.5" thickBot="1" x14ac:dyDescent="0.3">
      <c r="A13" s="12" t="s">
        <v>47</v>
      </c>
      <c r="B13" s="13">
        <f>SUM(B5:B12)</f>
        <v>181.45</v>
      </c>
      <c r="C13" s="62">
        <f>SUM(C5:C12)</f>
        <v>51.721999999999994</v>
      </c>
      <c r="D13" s="13">
        <v>98.39</v>
      </c>
      <c r="E13" s="62">
        <f>SUM(E5:E12)</f>
        <v>16.295000000000002</v>
      </c>
      <c r="F13" s="13">
        <v>222.5</v>
      </c>
      <c r="G13" s="62">
        <f>SUM(G5:G12)</f>
        <v>36.050000000000004</v>
      </c>
      <c r="H13" s="13">
        <f t="shared" si="0"/>
        <v>502.34</v>
      </c>
      <c r="I13" s="107">
        <f t="shared" si="1"/>
        <v>104.06700000000001</v>
      </c>
    </row>
    <row r="14" spans="1:9" ht="16.5" thickTop="1" x14ac:dyDescent="0.25"/>
    <row r="17" spans="1:12" ht="15.75" customHeight="1" x14ac:dyDescent="0.25">
      <c r="A17" s="136" t="s">
        <v>110</v>
      </c>
      <c r="B17" s="136"/>
      <c r="C17" s="136"/>
      <c r="D17" s="136"/>
      <c r="E17" s="136"/>
      <c r="F17" s="136"/>
      <c r="G17" s="136"/>
      <c r="H17" s="93"/>
      <c r="I17" s="93"/>
    </row>
    <row r="18" spans="1:12" ht="15.75" customHeight="1" x14ac:dyDescent="0.25">
      <c r="A18" s="124" t="s">
        <v>0</v>
      </c>
      <c r="B18" s="137" t="s">
        <v>37</v>
      </c>
      <c r="C18" s="137"/>
      <c r="D18" s="137" t="s">
        <v>118</v>
      </c>
      <c r="E18" s="137"/>
      <c r="F18" s="137" t="s">
        <v>35</v>
      </c>
      <c r="G18" s="137"/>
      <c r="H18" s="134" t="s">
        <v>45</v>
      </c>
      <c r="I18" s="134"/>
    </row>
    <row r="19" spans="1:12" ht="90" customHeight="1" x14ac:dyDescent="0.25">
      <c r="A19" s="124"/>
      <c r="B19" s="7" t="s">
        <v>45</v>
      </c>
      <c r="C19" s="56" t="s">
        <v>46</v>
      </c>
      <c r="D19" s="7" t="s">
        <v>45</v>
      </c>
      <c r="E19" s="108" t="s">
        <v>46</v>
      </c>
      <c r="F19" s="7" t="s">
        <v>45</v>
      </c>
      <c r="G19" s="55" t="s">
        <v>46</v>
      </c>
      <c r="H19" s="8" t="s">
        <v>45</v>
      </c>
      <c r="I19" s="60" t="s">
        <v>56</v>
      </c>
    </row>
    <row r="20" spans="1:12" x14ac:dyDescent="0.25">
      <c r="A20" s="5" t="s">
        <v>58</v>
      </c>
      <c r="B20" s="48">
        <v>33.94</v>
      </c>
      <c r="C20" s="57">
        <v>7.2190000000000003</v>
      </c>
      <c r="D20" s="84">
        <v>19.100000000000001</v>
      </c>
      <c r="E20" s="81">
        <v>2.7370000000000001</v>
      </c>
      <c r="F20" s="37">
        <v>32.200000000000003</v>
      </c>
      <c r="G20" s="59">
        <v>7.85</v>
      </c>
      <c r="H20" s="4">
        <f>SUM(B20+D20+F20)</f>
        <v>85.240000000000009</v>
      </c>
      <c r="I20" s="61">
        <f>SUM(C20+E20+G20)</f>
        <v>17.805999999999997</v>
      </c>
    </row>
    <row r="21" spans="1:12" x14ac:dyDescent="0.25">
      <c r="A21" s="5" t="s">
        <v>59</v>
      </c>
      <c r="B21" s="48">
        <v>40.700000000000003</v>
      </c>
      <c r="C21" s="57">
        <v>8.4440000000000008</v>
      </c>
      <c r="D21" s="84">
        <v>21.2</v>
      </c>
      <c r="E21" s="81">
        <v>2.6219999999999999</v>
      </c>
      <c r="F21" s="37">
        <v>20.7</v>
      </c>
      <c r="G21" s="59">
        <v>4.9000000000000004</v>
      </c>
      <c r="H21" s="4">
        <f t="shared" ref="H21:H30" si="2">SUM(B21+D21+F21)</f>
        <v>82.600000000000009</v>
      </c>
      <c r="I21" s="61">
        <f t="shared" ref="I21:I30" si="3">SUM(C21+E21+G21)</f>
        <v>15.966000000000001</v>
      </c>
    </row>
    <row r="22" spans="1:12" x14ac:dyDescent="0.25">
      <c r="A22" s="5" t="s">
        <v>60</v>
      </c>
      <c r="B22" s="48">
        <v>23.1</v>
      </c>
      <c r="C22" s="57">
        <v>5.4340000000000002</v>
      </c>
      <c r="D22" s="5">
        <v>8.8000000000000007</v>
      </c>
      <c r="E22" s="81">
        <v>0.68</v>
      </c>
      <c r="F22" s="37">
        <v>19</v>
      </c>
      <c r="G22" s="59">
        <v>4.3</v>
      </c>
      <c r="H22" s="4">
        <f t="shared" si="2"/>
        <v>50.900000000000006</v>
      </c>
      <c r="I22" s="61">
        <f t="shared" si="3"/>
        <v>10.414</v>
      </c>
    </row>
    <row r="23" spans="1:12" x14ac:dyDescent="0.25">
      <c r="A23" s="5" t="s">
        <v>51</v>
      </c>
      <c r="B23" s="48">
        <v>23.63</v>
      </c>
      <c r="C23" s="57">
        <v>1.75</v>
      </c>
      <c r="D23" s="5">
        <v>8.65</v>
      </c>
      <c r="E23" s="81">
        <v>1.17</v>
      </c>
      <c r="F23" s="37">
        <v>31.1</v>
      </c>
      <c r="G23" s="59">
        <v>4.25</v>
      </c>
      <c r="H23" s="4">
        <f t="shared" si="2"/>
        <v>63.38</v>
      </c>
      <c r="I23" s="61">
        <f t="shared" si="3"/>
        <v>7.17</v>
      </c>
    </row>
    <row r="24" spans="1:12" x14ac:dyDescent="0.25">
      <c r="A24" s="5" t="s">
        <v>61</v>
      </c>
      <c r="B24" s="48">
        <v>0.1</v>
      </c>
      <c r="C24" s="57">
        <v>0.156</v>
      </c>
      <c r="D24" s="5"/>
      <c r="E24" s="81"/>
      <c r="F24" s="37"/>
      <c r="G24" s="59"/>
      <c r="H24" s="4">
        <f t="shared" si="2"/>
        <v>0.1</v>
      </c>
      <c r="I24" s="61">
        <f t="shared" si="3"/>
        <v>0.156</v>
      </c>
    </row>
    <row r="25" spans="1:12" x14ac:dyDescent="0.25">
      <c r="A25" s="5" t="s">
        <v>62</v>
      </c>
      <c r="B25" s="48">
        <v>58.1</v>
      </c>
      <c r="C25" s="57">
        <v>10.657999999999999</v>
      </c>
      <c r="D25" s="5">
        <v>30.45</v>
      </c>
      <c r="E25" s="81">
        <v>4.444</v>
      </c>
      <c r="F25" s="37">
        <v>40.200000000000003</v>
      </c>
      <c r="G25" s="59">
        <v>8.5500000000000007</v>
      </c>
      <c r="H25" s="4">
        <f t="shared" si="2"/>
        <v>128.75</v>
      </c>
      <c r="I25" s="61">
        <f t="shared" si="3"/>
        <v>23.652000000000001</v>
      </c>
    </row>
    <row r="26" spans="1:12" x14ac:dyDescent="0.25">
      <c r="A26" s="83" t="s">
        <v>63</v>
      </c>
      <c r="B26" s="48">
        <v>28</v>
      </c>
      <c r="C26" s="57">
        <v>4.1740000000000004</v>
      </c>
      <c r="D26" s="5">
        <v>7.7</v>
      </c>
      <c r="E26" s="81">
        <v>0.44</v>
      </c>
      <c r="F26" s="37">
        <v>2.9</v>
      </c>
      <c r="G26" s="59">
        <v>1.1000000000000001</v>
      </c>
      <c r="H26" s="4">
        <f t="shared" si="2"/>
        <v>38.6</v>
      </c>
      <c r="I26" s="61">
        <f t="shared" si="3"/>
        <v>5.7140000000000004</v>
      </c>
    </row>
    <row r="27" spans="1:12" x14ac:dyDescent="0.25">
      <c r="A27" s="5" t="s">
        <v>64</v>
      </c>
      <c r="B27" s="48">
        <v>11.35</v>
      </c>
      <c r="C27" s="57">
        <v>2.33</v>
      </c>
      <c r="D27" s="5">
        <v>5.3</v>
      </c>
      <c r="E27" s="81">
        <v>0.64100000000000001</v>
      </c>
      <c r="F27" s="37">
        <v>6</v>
      </c>
      <c r="G27" s="59">
        <v>1</v>
      </c>
      <c r="H27" s="4">
        <f t="shared" si="2"/>
        <v>22.65</v>
      </c>
      <c r="I27" s="61">
        <f t="shared" si="3"/>
        <v>3.9710000000000001</v>
      </c>
    </row>
    <row r="28" spans="1:12" x14ac:dyDescent="0.25">
      <c r="A28" s="5" t="s">
        <v>113</v>
      </c>
      <c r="B28" s="48">
        <v>20.399999999999999</v>
      </c>
      <c r="C28" s="57">
        <v>5.3239999999999998</v>
      </c>
      <c r="D28" s="5">
        <v>19.399999999999999</v>
      </c>
      <c r="E28" s="81">
        <v>2.4500000000000002</v>
      </c>
      <c r="F28" s="37">
        <v>19.3</v>
      </c>
      <c r="G28" s="59">
        <v>3.75</v>
      </c>
      <c r="H28" s="4">
        <f t="shared" si="2"/>
        <v>59.099999999999994</v>
      </c>
      <c r="I28" s="61">
        <f t="shared" si="3"/>
        <v>11.524000000000001</v>
      </c>
    </row>
    <row r="29" spans="1:12" x14ac:dyDescent="0.25">
      <c r="A29" s="5" t="s">
        <v>65</v>
      </c>
      <c r="B29" s="48">
        <v>18.98</v>
      </c>
      <c r="C29" s="57">
        <v>3.7269999999999999</v>
      </c>
      <c r="D29" s="5">
        <v>7.15</v>
      </c>
      <c r="E29" s="81">
        <v>0.96099999999999997</v>
      </c>
      <c r="F29" s="37">
        <v>8.9</v>
      </c>
      <c r="G29" s="59">
        <v>1.4</v>
      </c>
      <c r="H29" s="4">
        <f t="shared" si="2"/>
        <v>35.03</v>
      </c>
      <c r="I29" s="61">
        <f t="shared" si="3"/>
        <v>6.0879999999999992</v>
      </c>
    </row>
    <row r="30" spans="1:12" ht="16.5" thickBot="1" x14ac:dyDescent="0.3">
      <c r="A30" s="5" t="s">
        <v>47</v>
      </c>
      <c r="B30" s="49">
        <f t="shared" ref="B30:G30" si="4">SUM(B20:B29)</f>
        <v>258.3</v>
      </c>
      <c r="C30" s="58">
        <f t="shared" si="4"/>
        <v>49.215999999999994</v>
      </c>
      <c r="D30" s="40">
        <f t="shared" si="4"/>
        <v>127.75</v>
      </c>
      <c r="E30" s="109">
        <f t="shared" si="4"/>
        <v>16.144999999999996</v>
      </c>
      <c r="F30" s="38">
        <f t="shared" si="4"/>
        <v>180.3</v>
      </c>
      <c r="G30" s="58">
        <f t="shared" si="4"/>
        <v>37.1</v>
      </c>
      <c r="H30" s="13">
        <f t="shared" si="2"/>
        <v>566.35</v>
      </c>
      <c r="I30" s="62">
        <f t="shared" si="3"/>
        <v>102.46099999999998</v>
      </c>
      <c r="K30" s="110"/>
      <c r="L30" s="110"/>
    </row>
    <row r="31" spans="1:12" ht="16.5" thickTop="1" x14ac:dyDescent="0.25"/>
  </sheetData>
  <mergeCells count="11">
    <mergeCell ref="H3:I3"/>
    <mergeCell ref="H18:I18"/>
    <mergeCell ref="F3:G3"/>
    <mergeCell ref="A3:A4"/>
    <mergeCell ref="A17:G17"/>
    <mergeCell ref="A18:A19"/>
    <mergeCell ref="B18:C18"/>
    <mergeCell ref="D18:E18"/>
    <mergeCell ref="F18:G18"/>
    <mergeCell ref="D3:E3"/>
    <mergeCell ref="B3:C3"/>
  </mergeCells>
  <pageMargins left="0.7" right="0.7" top="0.75" bottom="0.75" header="0.3" footer="0.3"/>
  <pageSetup paperSize="9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14F-B016-4C7E-8B5C-1153882DEF3D}">
  <sheetPr>
    <pageSetUpPr fitToPage="1"/>
  </sheetPr>
  <dimension ref="A2:M49"/>
  <sheetViews>
    <sheetView tabSelected="1" zoomScaleNormal="100" workbookViewId="0">
      <pane xSplit="1" topLeftCell="B1" activePane="topRight" state="frozen"/>
      <selection activeCell="A4" sqref="A4"/>
      <selection pane="topRight" activeCell="F11" sqref="F11"/>
    </sheetView>
  </sheetViews>
  <sheetFormatPr defaultRowHeight="15.75" x14ac:dyDescent="0.25"/>
  <cols>
    <col min="1" max="1" width="21.85546875" style="10" customWidth="1"/>
    <col min="2" max="2" width="10.85546875" style="87" customWidth="1"/>
    <col min="3" max="4" width="10.85546875" style="3" customWidth="1"/>
    <col min="5" max="10" width="10.85546875" style="87" customWidth="1"/>
    <col min="11" max="12" width="10.85546875" style="3" customWidth="1"/>
    <col min="13" max="13" width="10.85546875" style="87" customWidth="1"/>
    <col min="14" max="16384" width="9.140625" style="10"/>
  </cols>
  <sheetData>
    <row r="2" spans="1:13" x14ac:dyDescent="0.25">
      <c r="A2" s="125" t="s">
        <v>111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5" customHeight="1" x14ac:dyDescent="0.25">
      <c r="A3" s="124" t="s">
        <v>0</v>
      </c>
      <c r="B3" s="122" t="s">
        <v>37</v>
      </c>
      <c r="C3" s="122"/>
      <c r="D3" s="122"/>
      <c r="E3" s="122"/>
      <c r="F3" s="123" t="s">
        <v>36</v>
      </c>
      <c r="G3" s="123"/>
      <c r="H3" s="123"/>
      <c r="I3" s="123"/>
      <c r="J3" s="122" t="s">
        <v>35</v>
      </c>
      <c r="K3" s="122"/>
      <c r="L3" s="122"/>
      <c r="M3" s="122"/>
    </row>
    <row r="4" spans="1:13" s="3" customFormat="1" ht="47.25" x14ac:dyDescent="0.25">
      <c r="A4" s="124"/>
      <c r="B4" s="52" t="s">
        <v>45</v>
      </c>
      <c r="C4" s="9" t="s">
        <v>66</v>
      </c>
      <c r="D4" s="9" t="s">
        <v>67</v>
      </c>
      <c r="E4" s="90" t="s">
        <v>46</v>
      </c>
      <c r="F4" s="97" t="s">
        <v>45</v>
      </c>
      <c r="G4" s="89" t="s">
        <v>66</v>
      </c>
      <c r="H4" s="89" t="s">
        <v>67</v>
      </c>
      <c r="I4" s="90" t="s">
        <v>46</v>
      </c>
      <c r="J4" s="94" t="s">
        <v>45</v>
      </c>
      <c r="K4" s="6" t="s">
        <v>66</v>
      </c>
      <c r="L4" s="6" t="s">
        <v>67</v>
      </c>
      <c r="M4" s="94" t="s">
        <v>46</v>
      </c>
    </row>
    <row r="5" spans="1:13" x14ac:dyDescent="0.25">
      <c r="A5" s="5" t="s">
        <v>68</v>
      </c>
      <c r="B5" s="111"/>
      <c r="C5" s="47"/>
      <c r="D5" s="47"/>
      <c r="E5" s="98"/>
      <c r="F5" s="91"/>
      <c r="G5" s="86"/>
      <c r="H5" s="86"/>
      <c r="I5" s="91">
        <f>SUM(G5:H5)</f>
        <v>0</v>
      </c>
      <c r="J5" s="95"/>
      <c r="K5" s="39"/>
      <c r="L5" s="39"/>
      <c r="M5" s="95">
        <f>SUM(K5:L5)</f>
        <v>0</v>
      </c>
    </row>
    <row r="6" spans="1:13" x14ac:dyDescent="0.25">
      <c r="A6" s="5" t="s">
        <v>69</v>
      </c>
      <c r="B6" s="117">
        <v>2.31</v>
      </c>
      <c r="C6" s="47">
        <v>0.33</v>
      </c>
      <c r="D6" s="47"/>
      <c r="E6" s="98">
        <v>0.33</v>
      </c>
      <c r="F6" s="91"/>
      <c r="G6" s="86">
        <v>0.05</v>
      </c>
      <c r="H6" s="86"/>
      <c r="I6" s="91">
        <f t="shared" ref="I6:I47" si="0">SUM(G6:H6)</f>
        <v>0.05</v>
      </c>
      <c r="J6" s="95"/>
      <c r="K6" s="39">
        <v>0.2</v>
      </c>
      <c r="L6" s="39"/>
      <c r="M6" s="95">
        <f t="shared" ref="M6:M47" si="1">SUM(K6:L6)</f>
        <v>0.2</v>
      </c>
    </row>
    <row r="7" spans="1:13" x14ac:dyDescent="0.25">
      <c r="A7" s="5" t="s">
        <v>70</v>
      </c>
      <c r="B7" s="117">
        <v>2</v>
      </c>
      <c r="C7" s="47">
        <v>1.01</v>
      </c>
      <c r="D7" s="47"/>
      <c r="E7" s="98">
        <v>1.01</v>
      </c>
      <c r="F7" s="93">
        <v>9.1</v>
      </c>
      <c r="G7" s="86">
        <v>0.3</v>
      </c>
      <c r="H7" s="86"/>
      <c r="I7" s="91">
        <f t="shared" si="0"/>
        <v>0.3</v>
      </c>
      <c r="J7" s="95">
        <v>1</v>
      </c>
      <c r="K7" s="39"/>
      <c r="L7" s="39"/>
      <c r="M7" s="95">
        <f t="shared" si="1"/>
        <v>0</v>
      </c>
    </row>
    <row r="8" spans="1:13" x14ac:dyDescent="0.25">
      <c r="A8" s="5" t="s">
        <v>71</v>
      </c>
      <c r="B8" s="117">
        <v>49</v>
      </c>
      <c r="C8" s="47">
        <v>12.976000000000001</v>
      </c>
      <c r="D8" s="47">
        <v>1.25</v>
      </c>
      <c r="E8" s="98">
        <v>14.226000000000001</v>
      </c>
      <c r="F8" s="81">
        <v>58.52</v>
      </c>
      <c r="G8" s="86">
        <v>7.7329999999999997</v>
      </c>
      <c r="H8" s="86">
        <v>0.4</v>
      </c>
      <c r="I8" s="91">
        <f t="shared" si="0"/>
        <v>8.1329999999999991</v>
      </c>
      <c r="J8" s="96">
        <v>101.5</v>
      </c>
      <c r="K8" s="39">
        <v>19.5</v>
      </c>
      <c r="L8" s="85"/>
      <c r="M8" s="95">
        <f t="shared" si="1"/>
        <v>19.5</v>
      </c>
    </row>
    <row r="9" spans="1:13" x14ac:dyDescent="0.25">
      <c r="A9" s="5" t="s">
        <v>72</v>
      </c>
      <c r="B9" s="111"/>
      <c r="C9" s="47"/>
      <c r="D9" s="47"/>
      <c r="E9" s="98"/>
      <c r="F9" s="91"/>
      <c r="G9" s="86"/>
      <c r="H9" s="86"/>
      <c r="I9" s="91">
        <f t="shared" si="0"/>
        <v>0</v>
      </c>
      <c r="J9" s="95"/>
      <c r="K9" s="39"/>
      <c r="L9" s="39"/>
      <c r="M9" s="95">
        <f t="shared" si="1"/>
        <v>0</v>
      </c>
    </row>
    <row r="10" spans="1:13" x14ac:dyDescent="0.25">
      <c r="A10" s="5" t="s">
        <v>73</v>
      </c>
      <c r="B10" s="111"/>
      <c r="C10" s="47"/>
      <c r="D10" s="47"/>
      <c r="E10" s="98"/>
      <c r="F10" s="91"/>
      <c r="G10" s="86"/>
      <c r="H10" s="86"/>
      <c r="I10" s="91">
        <f t="shared" si="0"/>
        <v>0</v>
      </c>
      <c r="J10" s="95"/>
      <c r="K10" s="39"/>
      <c r="L10" s="39"/>
      <c r="M10" s="95">
        <f t="shared" si="1"/>
        <v>0</v>
      </c>
    </row>
    <row r="11" spans="1:13" x14ac:dyDescent="0.25">
      <c r="A11" s="5" t="s">
        <v>74</v>
      </c>
      <c r="B11" s="111"/>
      <c r="C11" s="47"/>
      <c r="D11" s="47"/>
      <c r="E11" s="98"/>
      <c r="F11" s="91">
        <v>0.1</v>
      </c>
      <c r="G11" s="86"/>
      <c r="H11" s="86"/>
      <c r="I11" s="91">
        <f t="shared" si="0"/>
        <v>0</v>
      </c>
      <c r="J11" s="95"/>
      <c r="K11" s="39"/>
      <c r="L11" s="39"/>
      <c r="M11" s="95">
        <f t="shared" si="1"/>
        <v>0</v>
      </c>
    </row>
    <row r="12" spans="1:13" x14ac:dyDescent="0.25">
      <c r="A12" s="5" t="s">
        <v>75</v>
      </c>
      <c r="B12" s="111">
        <v>0.9</v>
      </c>
      <c r="C12" s="47">
        <v>0.18</v>
      </c>
      <c r="D12" s="47">
        <v>0.05</v>
      </c>
      <c r="E12" s="98">
        <v>0.23</v>
      </c>
      <c r="F12" s="81">
        <v>6.68</v>
      </c>
      <c r="G12" s="86">
        <v>0.06</v>
      </c>
      <c r="H12" s="86"/>
      <c r="I12" s="91">
        <f t="shared" si="0"/>
        <v>0.06</v>
      </c>
      <c r="J12" s="95"/>
      <c r="K12" s="39">
        <v>0.5</v>
      </c>
      <c r="L12" s="39"/>
      <c r="M12" s="95">
        <f t="shared" si="1"/>
        <v>0.5</v>
      </c>
    </row>
    <row r="13" spans="1:13" x14ac:dyDescent="0.25">
      <c r="A13" s="5" t="s">
        <v>76</v>
      </c>
      <c r="B13" s="111"/>
      <c r="C13" s="47"/>
      <c r="D13" s="47"/>
      <c r="E13" s="98"/>
      <c r="F13" s="91"/>
      <c r="G13" s="86"/>
      <c r="H13" s="86"/>
      <c r="I13" s="91">
        <f t="shared" si="0"/>
        <v>0</v>
      </c>
      <c r="J13" s="95"/>
      <c r="K13" s="39"/>
      <c r="L13" s="39"/>
      <c r="M13" s="95">
        <f t="shared" si="1"/>
        <v>0</v>
      </c>
    </row>
    <row r="14" spans="1:13" x14ac:dyDescent="0.25">
      <c r="A14" s="5" t="s">
        <v>108</v>
      </c>
      <c r="B14" s="111">
        <v>6.3</v>
      </c>
      <c r="C14" s="47">
        <v>2.3450000000000002</v>
      </c>
      <c r="D14" s="47">
        <v>0.17</v>
      </c>
      <c r="E14" s="98">
        <v>2.5150000000000001</v>
      </c>
      <c r="F14" s="91">
        <v>3.51</v>
      </c>
      <c r="G14" s="86">
        <v>0.56000000000000005</v>
      </c>
      <c r="H14" s="86"/>
      <c r="I14" s="91">
        <f t="shared" si="0"/>
        <v>0.56000000000000005</v>
      </c>
      <c r="J14" s="95">
        <v>16.7</v>
      </c>
      <c r="K14" s="39">
        <v>2.7</v>
      </c>
      <c r="L14" s="39"/>
      <c r="M14" s="95">
        <f t="shared" si="1"/>
        <v>2.7</v>
      </c>
    </row>
    <row r="15" spans="1:13" x14ac:dyDescent="0.25">
      <c r="A15" s="5" t="s">
        <v>77</v>
      </c>
      <c r="B15" s="111"/>
      <c r="C15" s="47"/>
      <c r="D15" s="47"/>
      <c r="E15" s="98"/>
      <c r="F15" s="91"/>
      <c r="G15" s="86"/>
      <c r="H15" s="86"/>
      <c r="I15" s="91">
        <f t="shared" si="0"/>
        <v>0</v>
      </c>
      <c r="J15" s="95"/>
      <c r="K15" s="39"/>
      <c r="L15" s="39"/>
      <c r="M15" s="95">
        <f t="shared" si="1"/>
        <v>0</v>
      </c>
    </row>
    <row r="16" spans="1:13" x14ac:dyDescent="0.25">
      <c r="A16" s="5" t="s">
        <v>78</v>
      </c>
      <c r="B16" s="111"/>
      <c r="C16" s="47">
        <v>1.016</v>
      </c>
      <c r="D16" s="47"/>
      <c r="E16" s="98">
        <v>1.016</v>
      </c>
      <c r="F16" s="91"/>
      <c r="G16" s="86"/>
      <c r="H16" s="86"/>
      <c r="I16" s="91">
        <f t="shared" si="0"/>
        <v>0</v>
      </c>
      <c r="J16" s="95"/>
      <c r="K16" s="39"/>
      <c r="L16" s="39"/>
      <c r="M16" s="95">
        <f t="shared" si="1"/>
        <v>0</v>
      </c>
    </row>
    <row r="17" spans="1:13" x14ac:dyDescent="0.25">
      <c r="A17" s="5" t="s">
        <v>79</v>
      </c>
      <c r="B17" s="111"/>
      <c r="C17" s="47"/>
      <c r="D17" s="47"/>
      <c r="E17" s="98"/>
      <c r="F17" s="91"/>
      <c r="G17" s="86"/>
      <c r="H17" s="86"/>
      <c r="I17" s="91">
        <f t="shared" si="0"/>
        <v>0</v>
      </c>
      <c r="J17" s="95"/>
      <c r="K17" s="39"/>
      <c r="L17" s="39"/>
      <c r="M17" s="95">
        <f t="shared" si="1"/>
        <v>0</v>
      </c>
    </row>
    <row r="18" spans="1:13" x14ac:dyDescent="0.25">
      <c r="A18" s="5" t="s">
        <v>80</v>
      </c>
      <c r="B18" s="111"/>
      <c r="C18" s="47"/>
      <c r="D18" s="47"/>
      <c r="E18" s="98"/>
      <c r="F18" s="91"/>
      <c r="G18" s="86"/>
      <c r="H18" s="86"/>
      <c r="I18" s="91">
        <f t="shared" si="0"/>
        <v>0</v>
      </c>
      <c r="J18" s="95"/>
      <c r="K18" s="39"/>
      <c r="L18" s="39"/>
      <c r="M18" s="95">
        <f t="shared" si="1"/>
        <v>0</v>
      </c>
    </row>
    <row r="19" spans="1:13" x14ac:dyDescent="0.25">
      <c r="A19" s="5" t="s">
        <v>81</v>
      </c>
      <c r="B19" s="111"/>
      <c r="C19" s="47"/>
      <c r="D19" s="47"/>
      <c r="E19" s="98"/>
      <c r="F19" s="91"/>
      <c r="G19" s="86"/>
      <c r="H19" s="86"/>
      <c r="I19" s="91">
        <f t="shared" si="0"/>
        <v>0</v>
      </c>
      <c r="J19" s="95"/>
      <c r="K19" s="39"/>
      <c r="L19" s="39"/>
      <c r="M19" s="95">
        <f t="shared" si="1"/>
        <v>0</v>
      </c>
    </row>
    <row r="20" spans="1:13" x14ac:dyDescent="0.25">
      <c r="A20" s="5" t="s">
        <v>82</v>
      </c>
      <c r="B20" s="111"/>
      <c r="C20" s="47">
        <v>0.27</v>
      </c>
      <c r="D20" s="47">
        <v>0.05</v>
      </c>
      <c r="E20" s="98">
        <v>0.32</v>
      </c>
      <c r="F20" s="91"/>
      <c r="G20" s="86"/>
      <c r="H20" s="86"/>
      <c r="I20" s="91">
        <f t="shared" si="0"/>
        <v>0</v>
      </c>
      <c r="J20" s="95">
        <v>0.1</v>
      </c>
      <c r="K20" s="39"/>
      <c r="L20" s="39"/>
      <c r="M20" s="95">
        <f t="shared" si="1"/>
        <v>0</v>
      </c>
    </row>
    <row r="21" spans="1:13" x14ac:dyDescent="0.25">
      <c r="A21" s="5" t="s">
        <v>83</v>
      </c>
      <c r="B21" s="111"/>
      <c r="C21" s="47">
        <v>0.37</v>
      </c>
      <c r="D21" s="47"/>
      <c r="E21" s="98">
        <v>0.37</v>
      </c>
      <c r="F21" s="91">
        <v>0.42</v>
      </c>
      <c r="G21" s="86">
        <v>0.06</v>
      </c>
      <c r="H21" s="86"/>
      <c r="I21" s="91">
        <f t="shared" si="0"/>
        <v>0.06</v>
      </c>
      <c r="J21" s="95">
        <v>19.5</v>
      </c>
      <c r="K21" s="39">
        <v>2.2999999999999998</v>
      </c>
      <c r="L21" s="39"/>
      <c r="M21" s="95">
        <f t="shared" si="1"/>
        <v>2.2999999999999998</v>
      </c>
    </row>
    <row r="22" spans="1:13" x14ac:dyDescent="0.25">
      <c r="A22" s="5" t="s">
        <v>84</v>
      </c>
      <c r="B22" s="111"/>
      <c r="C22" s="47"/>
      <c r="D22" s="47"/>
      <c r="E22" s="98"/>
      <c r="F22" s="91"/>
      <c r="G22" s="86"/>
      <c r="H22" s="86"/>
      <c r="I22" s="91">
        <f t="shared" si="0"/>
        <v>0</v>
      </c>
      <c r="J22" s="95"/>
      <c r="K22" s="39"/>
      <c r="L22" s="39"/>
      <c r="M22" s="95">
        <f t="shared" si="1"/>
        <v>0</v>
      </c>
    </row>
    <row r="23" spans="1:13" x14ac:dyDescent="0.25">
      <c r="A23" s="5" t="s">
        <v>85</v>
      </c>
      <c r="B23" s="111"/>
      <c r="C23" s="47"/>
      <c r="D23" s="47"/>
      <c r="E23" s="98"/>
      <c r="F23" s="91"/>
      <c r="G23" s="86"/>
      <c r="H23" s="86"/>
      <c r="I23" s="91">
        <f t="shared" si="0"/>
        <v>0</v>
      </c>
      <c r="J23" s="95"/>
      <c r="K23" s="39"/>
      <c r="L23" s="39"/>
      <c r="M23" s="95">
        <f t="shared" si="1"/>
        <v>0</v>
      </c>
    </row>
    <row r="24" spans="1:13" x14ac:dyDescent="0.25">
      <c r="A24" s="5" t="s">
        <v>86</v>
      </c>
      <c r="B24" s="111"/>
      <c r="C24" s="47">
        <v>0.15</v>
      </c>
      <c r="D24" s="47"/>
      <c r="E24" s="98">
        <v>0.15</v>
      </c>
      <c r="F24" s="91">
        <v>27.11</v>
      </c>
      <c r="G24" s="86">
        <v>0.83</v>
      </c>
      <c r="H24" s="86"/>
      <c r="I24" s="91">
        <f t="shared" si="0"/>
        <v>0.83</v>
      </c>
      <c r="J24" s="95"/>
      <c r="K24" s="39"/>
      <c r="L24" s="39"/>
      <c r="M24" s="95">
        <f t="shared" si="1"/>
        <v>0</v>
      </c>
    </row>
    <row r="25" spans="1:13" x14ac:dyDescent="0.25">
      <c r="A25" s="5" t="s">
        <v>87</v>
      </c>
      <c r="B25" s="111">
        <v>24.17</v>
      </c>
      <c r="C25" s="47">
        <v>4.8150000000000004</v>
      </c>
      <c r="D25" s="47">
        <v>0.1</v>
      </c>
      <c r="E25" s="98">
        <v>4.915</v>
      </c>
      <c r="F25" s="81">
        <v>0.41</v>
      </c>
      <c r="G25" s="86"/>
      <c r="H25" s="86"/>
      <c r="I25" s="91">
        <f t="shared" si="0"/>
        <v>0</v>
      </c>
      <c r="J25" s="95">
        <v>24.7</v>
      </c>
      <c r="K25" s="39">
        <v>4.2</v>
      </c>
      <c r="L25" s="39"/>
      <c r="M25" s="95">
        <f t="shared" si="1"/>
        <v>4.2</v>
      </c>
    </row>
    <row r="26" spans="1:13" x14ac:dyDescent="0.25">
      <c r="A26" s="5" t="s">
        <v>88</v>
      </c>
      <c r="B26" s="111"/>
      <c r="C26" s="47"/>
      <c r="D26" s="47"/>
      <c r="E26" s="98"/>
      <c r="F26" s="81"/>
      <c r="G26" s="86"/>
      <c r="H26" s="86"/>
      <c r="I26" s="91">
        <f t="shared" si="0"/>
        <v>0</v>
      </c>
      <c r="J26" s="95"/>
      <c r="K26" s="39"/>
      <c r="L26" s="39"/>
      <c r="M26" s="95">
        <f t="shared" si="1"/>
        <v>0</v>
      </c>
    </row>
    <row r="27" spans="1:13" x14ac:dyDescent="0.25">
      <c r="A27" s="5" t="s">
        <v>89</v>
      </c>
      <c r="B27" s="111"/>
      <c r="C27" s="47"/>
      <c r="D27" s="47"/>
      <c r="E27" s="98"/>
      <c r="F27" s="91"/>
      <c r="G27" s="86"/>
      <c r="H27" s="86"/>
      <c r="I27" s="91">
        <f t="shared" si="0"/>
        <v>0</v>
      </c>
      <c r="J27" s="95"/>
      <c r="K27" s="39"/>
      <c r="L27" s="39"/>
      <c r="M27" s="95">
        <f t="shared" si="1"/>
        <v>0</v>
      </c>
    </row>
    <row r="28" spans="1:13" x14ac:dyDescent="0.25">
      <c r="A28" s="5" t="s">
        <v>90</v>
      </c>
      <c r="B28" s="111"/>
      <c r="C28" s="47"/>
      <c r="D28" s="47"/>
      <c r="E28" s="98"/>
      <c r="F28" s="91">
        <v>0.7</v>
      </c>
      <c r="G28" s="86">
        <v>0.01</v>
      </c>
      <c r="H28" s="86"/>
      <c r="I28" s="91">
        <f t="shared" si="0"/>
        <v>0.01</v>
      </c>
      <c r="J28" s="95"/>
      <c r="K28" s="39"/>
      <c r="L28" s="39"/>
      <c r="M28" s="95">
        <f t="shared" si="1"/>
        <v>0</v>
      </c>
    </row>
    <row r="29" spans="1:13" x14ac:dyDescent="0.25">
      <c r="A29" s="5" t="s">
        <v>91</v>
      </c>
      <c r="B29" s="111"/>
      <c r="C29" s="47">
        <v>0.26</v>
      </c>
      <c r="D29" s="47"/>
      <c r="E29" s="98">
        <v>0.26</v>
      </c>
      <c r="F29" s="81"/>
      <c r="G29" s="86"/>
      <c r="H29" s="86"/>
      <c r="I29" s="91">
        <f t="shared" si="0"/>
        <v>0</v>
      </c>
      <c r="J29" s="95">
        <v>3.1</v>
      </c>
      <c r="K29" s="39">
        <v>0.3</v>
      </c>
      <c r="L29" s="39"/>
      <c r="M29" s="95">
        <f t="shared" si="1"/>
        <v>0.3</v>
      </c>
    </row>
    <row r="30" spans="1:13" x14ac:dyDescent="0.25">
      <c r="A30" s="5" t="s">
        <v>92</v>
      </c>
      <c r="B30" s="111"/>
      <c r="C30" s="47">
        <v>7.0000000000000007E-2</v>
      </c>
      <c r="D30" s="47"/>
      <c r="E30" s="98">
        <v>7.0000000000000007E-2</v>
      </c>
      <c r="F30" s="91">
        <v>11.1</v>
      </c>
      <c r="G30" s="86">
        <v>0.55000000000000004</v>
      </c>
      <c r="H30" s="86"/>
      <c r="I30" s="91">
        <f t="shared" si="0"/>
        <v>0.55000000000000004</v>
      </c>
      <c r="J30" s="95"/>
      <c r="K30" s="39"/>
      <c r="L30" s="39"/>
      <c r="M30" s="95">
        <f t="shared" si="1"/>
        <v>0</v>
      </c>
    </row>
    <row r="31" spans="1:13" x14ac:dyDescent="0.25">
      <c r="A31" s="5" t="s">
        <v>93</v>
      </c>
      <c r="B31" s="111">
        <v>10.28</v>
      </c>
      <c r="C31" s="47">
        <v>2.84</v>
      </c>
      <c r="D31" s="47">
        <v>0.05</v>
      </c>
      <c r="E31" s="98">
        <v>2.89</v>
      </c>
      <c r="F31" s="81">
        <v>26.53</v>
      </c>
      <c r="G31" s="86">
        <v>1.42</v>
      </c>
      <c r="H31" s="86">
        <v>0.3</v>
      </c>
      <c r="I31" s="91">
        <f t="shared" si="0"/>
        <v>1.72</v>
      </c>
      <c r="J31" s="93">
        <v>16.3</v>
      </c>
      <c r="K31" s="39">
        <v>0.9</v>
      </c>
      <c r="L31" s="39"/>
      <c r="M31" s="95">
        <f t="shared" si="1"/>
        <v>0.9</v>
      </c>
    </row>
    <row r="32" spans="1:13" x14ac:dyDescent="0.25">
      <c r="A32" s="5" t="s">
        <v>94</v>
      </c>
      <c r="B32" s="111">
        <v>22.2</v>
      </c>
      <c r="C32" s="47">
        <v>5.1950000000000003</v>
      </c>
      <c r="D32" s="47">
        <v>0.1</v>
      </c>
      <c r="E32" s="98">
        <v>5.2949999999999999</v>
      </c>
      <c r="F32" s="81">
        <v>8.6199999999999992</v>
      </c>
      <c r="G32" s="86">
        <v>0.66</v>
      </c>
      <c r="H32" s="86"/>
      <c r="I32" s="91">
        <f t="shared" si="0"/>
        <v>0.66</v>
      </c>
      <c r="J32" s="95">
        <v>69.3</v>
      </c>
      <c r="K32" s="39">
        <v>12.6</v>
      </c>
      <c r="L32" s="80"/>
      <c r="M32" s="95">
        <f t="shared" si="1"/>
        <v>12.6</v>
      </c>
    </row>
    <row r="33" spans="1:13" x14ac:dyDescent="0.25">
      <c r="A33" s="5" t="s">
        <v>95</v>
      </c>
      <c r="B33" s="111">
        <v>10.65</v>
      </c>
      <c r="C33" s="47">
        <v>1.9350000000000001</v>
      </c>
      <c r="D33" s="47">
        <v>0.05</v>
      </c>
      <c r="E33" s="98">
        <v>1.9850000000000001</v>
      </c>
      <c r="F33" s="91"/>
      <c r="G33" s="86"/>
      <c r="H33" s="86"/>
      <c r="I33" s="91">
        <f t="shared" si="0"/>
        <v>0</v>
      </c>
      <c r="J33" s="95">
        <v>48.7</v>
      </c>
      <c r="K33" s="39">
        <v>5.5</v>
      </c>
      <c r="L33" s="39">
        <v>0.1</v>
      </c>
      <c r="M33" s="95">
        <f t="shared" si="1"/>
        <v>5.6</v>
      </c>
    </row>
    <row r="34" spans="1:13" x14ac:dyDescent="0.25">
      <c r="A34" s="5" t="s">
        <v>109</v>
      </c>
      <c r="B34" s="111">
        <v>21</v>
      </c>
      <c r="C34" s="47"/>
      <c r="D34" s="47"/>
      <c r="E34" s="98">
        <v>4.3369999999999997</v>
      </c>
      <c r="F34" s="91">
        <v>32.15</v>
      </c>
      <c r="G34" s="86">
        <v>1.1499999999999999</v>
      </c>
      <c r="H34" s="86">
        <v>0.6</v>
      </c>
      <c r="I34" s="91">
        <f t="shared" si="0"/>
        <v>1.75</v>
      </c>
      <c r="J34" s="95"/>
      <c r="K34" s="39"/>
      <c r="L34" s="39"/>
      <c r="M34" s="95">
        <f t="shared" si="1"/>
        <v>0</v>
      </c>
    </row>
    <row r="35" spans="1:13" x14ac:dyDescent="0.25">
      <c r="A35" s="5" t="s">
        <v>96</v>
      </c>
      <c r="B35" s="111"/>
      <c r="C35" s="47">
        <v>4.1870000000000003</v>
      </c>
      <c r="D35" s="47">
        <v>0.15</v>
      </c>
      <c r="E35" s="98">
        <v>7.4999999999999997E-2</v>
      </c>
      <c r="F35" s="91">
        <v>0.5</v>
      </c>
      <c r="G35" s="86"/>
      <c r="H35" s="86"/>
      <c r="I35" s="91">
        <f t="shared" si="0"/>
        <v>0</v>
      </c>
      <c r="J35" s="95">
        <v>23.5</v>
      </c>
      <c r="K35" s="39">
        <v>1.7</v>
      </c>
      <c r="L35" s="39"/>
      <c r="M35" s="95">
        <f t="shared" si="1"/>
        <v>1.7</v>
      </c>
    </row>
    <row r="36" spans="1:13" x14ac:dyDescent="0.25">
      <c r="A36" s="5" t="s">
        <v>97</v>
      </c>
      <c r="B36" s="111">
        <v>10.35</v>
      </c>
      <c r="C36" s="47">
        <v>7.4999999999999997E-2</v>
      </c>
      <c r="D36" s="47"/>
      <c r="E36" s="98">
        <v>2.9630000000000001</v>
      </c>
      <c r="F36" s="91">
        <v>16.2</v>
      </c>
      <c r="G36" s="86">
        <v>1.1499999999999999</v>
      </c>
      <c r="H36" s="86"/>
      <c r="I36" s="91">
        <f t="shared" si="0"/>
        <v>1.1499999999999999</v>
      </c>
      <c r="J36" s="95">
        <v>10.7</v>
      </c>
      <c r="K36" s="39">
        <v>1.6</v>
      </c>
      <c r="L36" s="39"/>
      <c r="M36" s="95">
        <f t="shared" si="1"/>
        <v>1.6</v>
      </c>
    </row>
    <row r="37" spans="1:13" x14ac:dyDescent="0.25">
      <c r="A37" s="5" t="s">
        <v>98</v>
      </c>
      <c r="B37" s="111"/>
      <c r="C37" s="47">
        <v>2.863</v>
      </c>
      <c r="D37" s="47">
        <v>0.1</v>
      </c>
      <c r="E37" s="98"/>
      <c r="F37" s="81"/>
      <c r="G37" s="86">
        <v>0.02</v>
      </c>
      <c r="H37" s="86"/>
      <c r="I37" s="91">
        <f t="shared" si="0"/>
        <v>0.02</v>
      </c>
      <c r="J37" s="95">
        <v>4.7</v>
      </c>
      <c r="K37" s="39"/>
      <c r="L37" s="39"/>
      <c r="M37" s="95">
        <f t="shared" si="1"/>
        <v>0</v>
      </c>
    </row>
    <row r="38" spans="1:13" x14ac:dyDescent="0.25">
      <c r="A38" s="5" t="s">
        <v>99</v>
      </c>
      <c r="B38" s="111"/>
      <c r="C38" s="47"/>
      <c r="D38" s="47"/>
      <c r="E38" s="98"/>
      <c r="F38" s="91"/>
      <c r="G38" s="86"/>
      <c r="H38" s="86"/>
      <c r="I38" s="91">
        <f t="shared" si="0"/>
        <v>0</v>
      </c>
      <c r="J38" s="95">
        <v>0.4</v>
      </c>
      <c r="K38" s="39">
        <v>0.2</v>
      </c>
      <c r="L38" s="39"/>
      <c r="M38" s="95">
        <f t="shared" si="1"/>
        <v>0.2</v>
      </c>
    </row>
    <row r="39" spans="1:13" x14ac:dyDescent="0.25">
      <c r="A39" s="5" t="s">
        <v>100</v>
      </c>
      <c r="B39" s="111"/>
      <c r="C39" s="47"/>
      <c r="D39" s="47"/>
      <c r="E39" s="98"/>
      <c r="F39" s="91"/>
      <c r="G39" s="86"/>
      <c r="H39" s="86"/>
      <c r="I39" s="91">
        <f t="shared" si="0"/>
        <v>0</v>
      </c>
      <c r="J39" s="95"/>
      <c r="K39" s="39"/>
      <c r="L39" s="39"/>
      <c r="M39" s="95">
        <f t="shared" si="1"/>
        <v>0</v>
      </c>
    </row>
    <row r="40" spans="1:13" x14ac:dyDescent="0.25">
      <c r="A40" s="5" t="s">
        <v>101</v>
      </c>
      <c r="B40" s="111">
        <v>0.45</v>
      </c>
      <c r="C40" s="47"/>
      <c r="D40" s="47"/>
      <c r="E40" s="98">
        <v>0.15</v>
      </c>
      <c r="F40" s="91"/>
      <c r="G40" s="86"/>
      <c r="H40" s="86"/>
      <c r="I40" s="91">
        <f t="shared" si="0"/>
        <v>0</v>
      </c>
      <c r="J40" s="95"/>
      <c r="K40" s="39"/>
      <c r="L40" s="39"/>
      <c r="M40" s="95">
        <f t="shared" si="1"/>
        <v>0</v>
      </c>
    </row>
    <row r="41" spans="1:13" x14ac:dyDescent="0.25">
      <c r="A41" s="5" t="s">
        <v>102</v>
      </c>
      <c r="B41" s="111"/>
      <c r="C41" s="47">
        <v>0.15</v>
      </c>
      <c r="D41" s="47"/>
      <c r="E41" s="98"/>
      <c r="F41" s="91"/>
      <c r="G41" s="86"/>
      <c r="H41" s="86"/>
      <c r="I41" s="91">
        <f t="shared" si="0"/>
        <v>0</v>
      </c>
      <c r="J41" s="95"/>
      <c r="K41" s="39"/>
      <c r="L41" s="39"/>
      <c r="M41" s="95">
        <f t="shared" si="1"/>
        <v>0</v>
      </c>
    </row>
    <row r="42" spans="1:13" x14ac:dyDescent="0.25">
      <c r="A42" s="5" t="s">
        <v>103</v>
      </c>
      <c r="B42" s="111"/>
      <c r="C42" s="47"/>
      <c r="D42" s="47"/>
      <c r="E42" s="98"/>
      <c r="F42" s="91"/>
      <c r="G42" s="86"/>
      <c r="H42" s="86"/>
      <c r="I42" s="91">
        <f t="shared" si="0"/>
        <v>0</v>
      </c>
      <c r="J42" s="95"/>
      <c r="K42" s="39"/>
      <c r="L42" s="39"/>
      <c r="M42" s="95">
        <f t="shared" si="1"/>
        <v>0</v>
      </c>
    </row>
    <row r="43" spans="1:13" x14ac:dyDescent="0.25">
      <c r="A43" s="5" t="s">
        <v>104</v>
      </c>
      <c r="B43" s="111"/>
      <c r="C43" s="47"/>
      <c r="D43" s="47"/>
      <c r="E43" s="98"/>
      <c r="F43" s="91">
        <v>0.5</v>
      </c>
      <c r="G43" s="86">
        <v>0.1</v>
      </c>
      <c r="H43" s="86"/>
      <c r="I43" s="91">
        <f t="shared" si="0"/>
        <v>0.1</v>
      </c>
      <c r="J43" s="95"/>
      <c r="K43" s="39"/>
      <c r="L43" s="39"/>
      <c r="M43" s="95">
        <f t="shared" si="1"/>
        <v>0</v>
      </c>
    </row>
    <row r="44" spans="1:13" x14ac:dyDescent="0.25">
      <c r="A44" s="5" t="s">
        <v>105</v>
      </c>
      <c r="B44" s="111"/>
      <c r="C44" s="47"/>
      <c r="D44" s="47"/>
      <c r="E44" s="98"/>
      <c r="F44" s="81">
        <v>0.4</v>
      </c>
      <c r="G44" s="86"/>
      <c r="H44" s="86"/>
      <c r="I44" s="91">
        <f t="shared" si="0"/>
        <v>0</v>
      </c>
      <c r="J44" s="95">
        <v>79.599999999999994</v>
      </c>
      <c r="K44" s="39">
        <v>23.9</v>
      </c>
      <c r="L44" s="39"/>
      <c r="M44" s="95">
        <f t="shared" si="1"/>
        <v>23.9</v>
      </c>
    </row>
    <row r="45" spans="1:13" x14ac:dyDescent="0.25">
      <c r="A45" s="5" t="s">
        <v>106</v>
      </c>
      <c r="B45" s="53"/>
      <c r="C45" s="47"/>
      <c r="D45" s="47"/>
      <c r="E45" s="98"/>
      <c r="F45" s="81"/>
      <c r="G45" s="86"/>
      <c r="H45" s="86"/>
      <c r="I45" s="91">
        <f t="shared" si="0"/>
        <v>0</v>
      </c>
      <c r="J45" s="95">
        <v>2</v>
      </c>
      <c r="K45" s="39"/>
      <c r="L45" s="39"/>
      <c r="M45" s="95">
        <f t="shared" si="1"/>
        <v>0</v>
      </c>
    </row>
    <row r="46" spans="1:13" x14ac:dyDescent="0.25">
      <c r="A46" s="5" t="s">
        <v>107</v>
      </c>
      <c r="B46" s="53"/>
      <c r="C46" s="47"/>
      <c r="D46" s="47"/>
      <c r="E46" s="98"/>
      <c r="F46" s="91"/>
      <c r="G46" s="86"/>
      <c r="H46" s="86"/>
      <c r="I46" s="91">
        <f t="shared" si="0"/>
        <v>0</v>
      </c>
      <c r="J46" s="95"/>
      <c r="K46" s="39"/>
      <c r="L46" s="39"/>
      <c r="M46" s="95">
        <f t="shared" si="1"/>
        <v>0</v>
      </c>
    </row>
    <row r="47" spans="1:13" ht="16.5" thickBot="1" x14ac:dyDescent="0.3">
      <c r="A47" s="40" t="s">
        <v>47</v>
      </c>
      <c r="B47" s="54">
        <f t="shared" ref="B47:H47" si="2">SUM(B5:B46)</f>
        <v>159.60999999999999</v>
      </c>
      <c r="C47" s="41">
        <f t="shared" si="2"/>
        <v>41.036999999999999</v>
      </c>
      <c r="D47" s="41">
        <f t="shared" si="2"/>
        <v>2.0700000000000003</v>
      </c>
      <c r="E47" s="112">
        <f t="shared" si="2"/>
        <v>43.106999999999999</v>
      </c>
      <c r="F47" s="92">
        <f t="shared" si="2"/>
        <v>202.55</v>
      </c>
      <c r="G47" s="88">
        <f t="shared" si="2"/>
        <v>14.653000000000002</v>
      </c>
      <c r="H47" s="88">
        <f t="shared" si="2"/>
        <v>1.2999999999999998</v>
      </c>
      <c r="I47" s="116">
        <f t="shared" si="0"/>
        <v>15.953000000000003</v>
      </c>
      <c r="J47" s="92">
        <f>SUM(J5:J46)</f>
        <v>421.79999999999995</v>
      </c>
      <c r="K47" s="41">
        <f>SUM(K5:K46)</f>
        <v>76.099999999999994</v>
      </c>
      <c r="L47" s="41">
        <f>SUM(L5:L46)</f>
        <v>0.1</v>
      </c>
      <c r="M47" s="118">
        <f t="shared" si="1"/>
        <v>76.199999999999989</v>
      </c>
    </row>
    <row r="48" spans="1:13" ht="16.5" thickTop="1" x14ac:dyDescent="0.25">
      <c r="J48" s="3"/>
      <c r="L48" s="87"/>
      <c r="M48" s="10"/>
    </row>
    <row r="49" spans="10:13" x14ac:dyDescent="0.25">
      <c r="J49" s="3"/>
      <c r="L49" s="87"/>
      <c r="M49" s="10"/>
    </row>
  </sheetData>
  <mergeCells count="5">
    <mergeCell ref="J3:M3"/>
    <mergeCell ref="B3:E3"/>
    <mergeCell ref="F3:I3"/>
    <mergeCell ref="A3:A4"/>
    <mergeCell ref="A2:M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Paddy, OFC &amp; VEG</vt:lpstr>
      <vt:lpstr>Roots &amp; Tuber, Leafy Vege</vt:lpstr>
      <vt:lpstr>Fruit</vt:lpstr>
      <vt:lpstr>Fruit!Print_Area</vt:lpstr>
      <vt:lpstr>'Paddy, OFC &amp; VEG'!Print_Area</vt:lpstr>
      <vt:lpstr>'Roots &amp; Tuber, Leafy Vege'!Print_Area</vt:lpstr>
      <vt:lpstr>Fruit!Print_Titles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2026-06-17T06:15:11Z</dcterms:modified>
</cp:coreProperties>
</file>